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gobiernodesonora-my.sharepoint.com/personal/flor_cota_sonora_gob_mx/Documents/2024/Administración de Riesgos 2024/ARI 2024/"/>
    </mc:Choice>
  </mc:AlternateContent>
  <xr:revisionPtr revIDLastSave="50" documentId="8_{C2856716-4A6D-4180-AA54-317609BEA7A1}" xr6:coauthVersionLast="47" xr6:coauthVersionMax="47" xr10:uidLastSave="{5433EAA0-76FB-4F40-8831-CBD65644BC8D}"/>
  <bookViews>
    <workbookView xWindow="-110" yWindow="-110" windowWidth="19420" windowHeight="10420" tabRatio="733" activeTab="2" xr2:uid="{00000000-000D-0000-FFFF-FFFF00000000}"/>
  </bookViews>
  <sheets>
    <sheet name="1.CONTEXTO" sheetId="18" r:id="rId1"/>
    <sheet name="2.CONTEXTO" sheetId="19" state="hidden" r:id="rId2"/>
    <sheet name="2.HEAT MAP" sheetId="15" r:id="rId3"/>
    <sheet name="3.ANALISIS" sheetId="24" r:id="rId4"/>
  </sheets>
  <definedNames>
    <definedName name="_xlnm.Print_Area" localSheetId="2">'2.HEAT MAP'!$B$4:$S$35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18" l="1"/>
  <c r="B81" i="18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B54" i="18" l="1"/>
  <c r="B7" i="15" l="1"/>
  <c r="B8" i="24" s="1"/>
  <c r="B94" i="18"/>
  <c r="B93" i="18"/>
  <c r="B92" i="18"/>
  <c r="B91" i="18"/>
  <c r="B90" i="18"/>
  <c r="B89" i="18"/>
  <c r="B88" i="18"/>
  <c r="B87" i="18"/>
  <c r="B86" i="18"/>
  <c r="B85" i="18"/>
  <c r="B84" i="18"/>
  <c r="B82" i="18"/>
  <c r="B83" i="18" s="1"/>
  <c r="AF344" i="19" l="1"/>
  <c r="AE344" i="19"/>
  <c r="AD344" i="19"/>
  <c r="AC344" i="19"/>
  <c r="AB344" i="19"/>
  <c r="AA344" i="19"/>
  <c r="Z344" i="19"/>
  <c r="Y344" i="19"/>
  <c r="X344" i="19"/>
  <c r="AF343" i="19"/>
  <c r="AE343" i="19"/>
  <c r="AD343" i="19"/>
  <c r="AC343" i="19"/>
  <c r="AB343" i="19"/>
  <c r="AA343" i="19"/>
  <c r="Z343" i="19"/>
  <c r="Y343" i="19"/>
  <c r="X343" i="19"/>
  <c r="AF342" i="19"/>
  <c r="AE342" i="19"/>
  <c r="AD342" i="19"/>
  <c r="AC342" i="19"/>
  <c r="AB342" i="19"/>
  <c r="AA342" i="19"/>
  <c r="Z342" i="19"/>
  <c r="Y342" i="19"/>
  <c r="X342" i="19"/>
  <c r="AF341" i="19"/>
  <c r="AE341" i="19"/>
  <c r="AD341" i="19"/>
  <c r="AC341" i="19"/>
  <c r="AB341" i="19"/>
  <c r="AA341" i="19"/>
  <c r="Z341" i="19"/>
  <c r="Y341" i="19"/>
  <c r="X341" i="19"/>
  <c r="AF340" i="19"/>
  <c r="AE340" i="19"/>
  <c r="AD340" i="19"/>
  <c r="AC340" i="19"/>
  <c r="AB340" i="19"/>
  <c r="AA340" i="19"/>
  <c r="Z340" i="19"/>
  <c r="Y340" i="19"/>
  <c r="X340" i="19"/>
  <c r="AF339" i="19"/>
  <c r="AE339" i="19"/>
  <c r="AD339" i="19"/>
  <c r="AC339" i="19"/>
  <c r="AB339" i="19"/>
  <c r="AA339" i="19"/>
  <c r="Z339" i="19"/>
  <c r="Y339" i="19"/>
  <c r="X339" i="19"/>
  <c r="AF338" i="19"/>
  <c r="AE338" i="19"/>
  <c r="AD338" i="19"/>
  <c r="AC338" i="19"/>
  <c r="AB338" i="19"/>
  <c r="AA338" i="19"/>
  <c r="Z338" i="19"/>
  <c r="Y338" i="19"/>
  <c r="X338" i="19"/>
  <c r="AF337" i="19"/>
  <c r="AE337" i="19"/>
  <c r="AD337" i="19"/>
  <c r="AC337" i="19"/>
  <c r="AB337" i="19"/>
  <c r="AA337" i="19"/>
  <c r="Z337" i="19"/>
  <c r="Y337" i="19"/>
  <c r="X337" i="19"/>
  <c r="AF336" i="19"/>
  <c r="AE336" i="19"/>
  <c r="AD336" i="19"/>
  <c r="AC336" i="19"/>
  <c r="AB336" i="19"/>
  <c r="AA336" i="19"/>
  <c r="Z336" i="19"/>
  <c r="Y336" i="19"/>
  <c r="X336" i="19"/>
  <c r="AF335" i="19"/>
  <c r="AE335" i="19"/>
  <c r="AD335" i="19"/>
  <c r="AC335" i="19"/>
  <c r="AB335" i="19"/>
  <c r="AA335" i="19"/>
  <c r="Z335" i="19"/>
  <c r="Y335" i="19"/>
  <c r="X335" i="19"/>
  <c r="AF334" i="19"/>
  <c r="AE334" i="19"/>
  <c r="AD334" i="19"/>
  <c r="AC334" i="19"/>
  <c r="AB334" i="19"/>
  <c r="AA334" i="19"/>
  <c r="Z334" i="19"/>
  <c r="Y334" i="19"/>
  <c r="X334" i="19"/>
  <c r="AF333" i="19"/>
  <c r="AE333" i="19"/>
  <c r="AD333" i="19"/>
  <c r="AC333" i="19"/>
  <c r="AB333" i="19"/>
  <c r="AA333" i="19"/>
  <c r="Z333" i="19"/>
  <c r="Y333" i="19"/>
  <c r="X333" i="19"/>
  <c r="AF332" i="19"/>
  <c r="AE332" i="19"/>
  <c r="AD332" i="19"/>
  <c r="AC332" i="19"/>
  <c r="AB332" i="19"/>
  <c r="AA332" i="19"/>
  <c r="Z332" i="19"/>
  <c r="Y332" i="19"/>
  <c r="X332" i="19"/>
  <c r="AF331" i="19"/>
  <c r="AE331" i="19"/>
  <c r="AD331" i="19"/>
  <c r="AC331" i="19"/>
  <c r="AB331" i="19"/>
  <c r="AA331" i="19"/>
  <c r="Z331" i="19"/>
  <c r="Y331" i="19"/>
  <c r="X331" i="19"/>
  <c r="AF330" i="19"/>
  <c r="AE330" i="19"/>
  <c r="AD330" i="19"/>
  <c r="AC330" i="19"/>
  <c r="AB330" i="19"/>
  <c r="AA330" i="19"/>
  <c r="Z330" i="19"/>
  <c r="Y330" i="19"/>
  <c r="X330" i="19"/>
  <c r="AF329" i="19"/>
  <c r="AE329" i="19"/>
  <c r="AD329" i="19"/>
  <c r="AC329" i="19"/>
  <c r="AB329" i="19"/>
  <c r="AA329" i="19"/>
  <c r="Z329" i="19"/>
  <c r="Y329" i="19"/>
  <c r="X329" i="19"/>
  <c r="AF328" i="19"/>
  <c r="AE328" i="19"/>
  <c r="AD328" i="19"/>
  <c r="AC328" i="19"/>
  <c r="AB328" i="19"/>
  <c r="AA328" i="19"/>
  <c r="Z328" i="19"/>
  <c r="Y328" i="19"/>
  <c r="X328" i="19"/>
  <c r="AF327" i="19"/>
  <c r="AE327" i="19"/>
  <c r="AD327" i="19"/>
  <c r="AC327" i="19"/>
  <c r="AB327" i="19"/>
  <c r="AA327" i="19"/>
  <c r="Z327" i="19"/>
  <c r="Y327" i="19"/>
  <c r="X327" i="19"/>
  <c r="AF326" i="19"/>
  <c r="AE326" i="19"/>
  <c r="AD326" i="19"/>
  <c r="AC326" i="19"/>
  <c r="AB326" i="19"/>
  <c r="AA326" i="19"/>
  <c r="Z326" i="19"/>
  <c r="Y326" i="19"/>
  <c r="X326" i="19"/>
  <c r="AF325" i="19"/>
  <c r="AE325" i="19"/>
  <c r="AD325" i="19"/>
  <c r="AC325" i="19"/>
  <c r="AB325" i="19"/>
  <c r="AA325" i="19"/>
  <c r="Z325" i="19"/>
  <c r="Y325" i="19"/>
  <c r="X325" i="19"/>
  <c r="AF324" i="19"/>
  <c r="AE324" i="19"/>
  <c r="AD324" i="19"/>
  <c r="AC324" i="19"/>
  <c r="AB324" i="19"/>
  <c r="AA324" i="19"/>
  <c r="Z324" i="19"/>
  <c r="Y324" i="19"/>
  <c r="X324" i="19"/>
  <c r="AF323" i="19"/>
  <c r="AE323" i="19"/>
  <c r="AD323" i="19"/>
  <c r="AC323" i="19"/>
  <c r="AB323" i="19"/>
  <c r="AA323" i="19"/>
  <c r="Z323" i="19"/>
  <c r="Y323" i="19"/>
  <c r="X323" i="19"/>
  <c r="AF322" i="19"/>
  <c r="AE322" i="19"/>
  <c r="AD322" i="19"/>
  <c r="AC322" i="19"/>
  <c r="AB322" i="19"/>
  <c r="AA322" i="19"/>
  <c r="Z322" i="19"/>
  <c r="Y322" i="19"/>
  <c r="X322" i="19"/>
  <c r="AF321" i="19"/>
  <c r="AE321" i="19"/>
  <c r="AD321" i="19"/>
  <c r="AC321" i="19"/>
  <c r="AB321" i="19"/>
  <c r="AA321" i="19"/>
  <c r="Z321" i="19"/>
  <c r="Y321" i="19"/>
  <c r="X321" i="19"/>
  <c r="AF320" i="19"/>
  <c r="AE320" i="19"/>
  <c r="AD320" i="19"/>
  <c r="AC320" i="19"/>
  <c r="AB320" i="19"/>
  <c r="AA320" i="19"/>
  <c r="Z320" i="19"/>
  <c r="Y320" i="19"/>
  <c r="X320" i="19"/>
  <c r="AF319" i="19"/>
  <c r="AE319" i="19"/>
  <c r="AD319" i="19"/>
  <c r="AC319" i="19"/>
  <c r="AB319" i="19"/>
  <c r="AA319" i="19"/>
  <c r="Z319" i="19"/>
  <c r="Y319" i="19"/>
  <c r="X319" i="19"/>
  <c r="AF318" i="19"/>
  <c r="AE318" i="19"/>
  <c r="AD318" i="19"/>
  <c r="AC318" i="19"/>
  <c r="AB318" i="19"/>
  <c r="AA318" i="19"/>
  <c r="Z318" i="19"/>
  <c r="Y318" i="19"/>
  <c r="X318" i="19"/>
  <c r="AF317" i="19"/>
  <c r="AE317" i="19"/>
  <c r="AD317" i="19"/>
  <c r="AC317" i="19"/>
  <c r="AB317" i="19"/>
  <c r="AA317" i="19"/>
  <c r="Z317" i="19"/>
  <c r="Y317" i="19"/>
  <c r="X317" i="19"/>
  <c r="AF316" i="19"/>
  <c r="AE316" i="19"/>
  <c r="AD316" i="19"/>
  <c r="AC316" i="19"/>
  <c r="AB316" i="19"/>
  <c r="AA316" i="19"/>
  <c r="Z316" i="19"/>
  <c r="Y316" i="19"/>
  <c r="X316" i="19"/>
  <c r="AF315" i="19"/>
  <c r="AE315" i="19"/>
  <c r="AD315" i="19"/>
  <c r="AC315" i="19"/>
  <c r="AB315" i="19"/>
  <c r="AA315" i="19"/>
  <c r="Z315" i="19"/>
  <c r="Y315" i="19"/>
  <c r="X315" i="19"/>
  <c r="AF314" i="19"/>
  <c r="AE314" i="19"/>
  <c r="AD314" i="19"/>
  <c r="AC314" i="19"/>
  <c r="AB314" i="19"/>
  <c r="AA314" i="19"/>
  <c r="Z314" i="19"/>
  <c r="Y314" i="19"/>
  <c r="X314" i="19"/>
  <c r="AF313" i="19"/>
  <c r="AE313" i="19"/>
  <c r="AD313" i="19"/>
  <c r="AC313" i="19"/>
  <c r="AB313" i="19"/>
  <c r="AA313" i="19"/>
  <c r="Z313" i="19"/>
  <c r="Y313" i="19"/>
  <c r="X313" i="19"/>
  <c r="AF312" i="19"/>
  <c r="AE312" i="19"/>
  <c r="AD312" i="19"/>
  <c r="AC312" i="19"/>
  <c r="AB312" i="19"/>
  <c r="AA312" i="19"/>
  <c r="Z312" i="19"/>
  <c r="Y312" i="19"/>
  <c r="X312" i="19"/>
  <c r="AF311" i="19"/>
  <c r="AE311" i="19"/>
  <c r="AD311" i="19"/>
  <c r="AC311" i="19"/>
  <c r="AB311" i="19"/>
  <c r="AA311" i="19"/>
  <c r="Z311" i="19"/>
  <c r="Y311" i="19"/>
  <c r="X311" i="19"/>
  <c r="AF310" i="19"/>
  <c r="AE310" i="19"/>
  <c r="AD310" i="19"/>
  <c r="AC310" i="19"/>
  <c r="AB310" i="19"/>
  <c r="AA310" i="19"/>
  <c r="Z310" i="19"/>
  <c r="Y310" i="19"/>
  <c r="X310" i="19"/>
  <c r="AF309" i="19"/>
  <c r="AE309" i="19"/>
  <c r="AD309" i="19"/>
  <c r="AC309" i="19"/>
  <c r="AB309" i="19"/>
  <c r="AA309" i="19"/>
  <c r="Z309" i="19"/>
  <c r="Y309" i="19"/>
  <c r="X309" i="19"/>
  <c r="AF308" i="19"/>
  <c r="AE308" i="19"/>
  <c r="AD308" i="19"/>
  <c r="AC308" i="19"/>
  <c r="AB308" i="19"/>
  <c r="AA308" i="19"/>
  <c r="Z308" i="19"/>
  <c r="Y308" i="19"/>
  <c r="X308" i="19"/>
  <c r="AF307" i="19"/>
  <c r="AE307" i="19"/>
  <c r="AD307" i="19"/>
  <c r="AC307" i="19"/>
  <c r="AB307" i="19"/>
  <c r="AA307" i="19"/>
  <c r="Z307" i="19"/>
  <c r="Y307" i="19"/>
  <c r="X307" i="19"/>
  <c r="AF306" i="19"/>
  <c r="AE306" i="19"/>
  <c r="AD306" i="19"/>
  <c r="AC306" i="19"/>
  <c r="AB306" i="19"/>
  <c r="AA306" i="19"/>
  <c r="Z306" i="19"/>
  <c r="Y306" i="19"/>
  <c r="X306" i="19"/>
  <c r="AF305" i="19"/>
  <c r="AE305" i="19"/>
  <c r="AD305" i="19"/>
  <c r="AC305" i="19"/>
  <c r="AB305" i="19"/>
  <c r="AA305" i="19"/>
  <c r="Z305" i="19"/>
  <c r="Y305" i="19"/>
  <c r="X305" i="19"/>
  <c r="AF304" i="19"/>
  <c r="AE304" i="19"/>
  <c r="AD304" i="19"/>
  <c r="AC304" i="19"/>
  <c r="AB304" i="19"/>
  <c r="AA304" i="19"/>
  <c r="Z304" i="19"/>
  <c r="Y304" i="19"/>
  <c r="X304" i="19"/>
  <c r="AF303" i="19"/>
  <c r="AE303" i="19"/>
  <c r="AD303" i="19"/>
  <c r="AC303" i="19"/>
  <c r="AB303" i="19"/>
  <c r="AA303" i="19"/>
  <c r="Z303" i="19"/>
  <c r="Y303" i="19"/>
  <c r="X303" i="19"/>
  <c r="AF302" i="19"/>
  <c r="AE302" i="19"/>
  <c r="AD302" i="19"/>
  <c r="AC302" i="19"/>
  <c r="AB302" i="19"/>
  <c r="AA302" i="19"/>
  <c r="Z302" i="19"/>
  <c r="Y302" i="19"/>
  <c r="X302" i="19"/>
  <c r="AF301" i="19"/>
  <c r="AE301" i="19"/>
  <c r="AD301" i="19"/>
  <c r="AC301" i="19"/>
  <c r="AB301" i="19"/>
  <c r="AA301" i="19"/>
  <c r="Z301" i="19"/>
  <c r="Y301" i="19"/>
  <c r="X301" i="19"/>
  <c r="AF300" i="19"/>
  <c r="AE300" i="19"/>
  <c r="AD300" i="19"/>
  <c r="AC300" i="19"/>
  <c r="AB300" i="19"/>
  <c r="AA300" i="19"/>
  <c r="Z300" i="19"/>
  <c r="Y300" i="19"/>
  <c r="X300" i="19"/>
  <c r="AF299" i="19"/>
  <c r="AE299" i="19"/>
  <c r="AD299" i="19"/>
  <c r="AC299" i="19"/>
  <c r="AB299" i="19"/>
  <c r="AA299" i="19"/>
  <c r="Z299" i="19"/>
  <c r="Y299" i="19"/>
  <c r="X299" i="19"/>
  <c r="AF298" i="19"/>
  <c r="AE298" i="19"/>
  <c r="AD298" i="19"/>
  <c r="AC298" i="19"/>
  <c r="AB298" i="19"/>
  <c r="AA298" i="19"/>
  <c r="Z298" i="19"/>
  <c r="Y298" i="19"/>
  <c r="X298" i="19"/>
  <c r="AF297" i="19"/>
  <c r="AE297" i="19"/>
  <c r="AD297" i="19"/>
  <c r="AC297" i="19"/>
  <c r="AB297" i="19"/>
  <c r="AA297" i="19"/>
  <c r="Z297" i="19"/>
  <c r="Y297" i="19"/>
  <c r="X297" i="19"/>
  <c r="AF296" i="19"/>
  <c r="AE296" i="19"/>
  <c r="AD296" i="19"/>
  <c r="AC296" i="19"/>
  <c r="AB296" i="19"/>
  <c r="AA296" i="19"/>
  <c r="Z296" i="19"/>
  <c r="Y296" i="19"/>
  <c r="X296" i="19"/>
  <c r="AF295" i="19"/>
  <c r="AE295" i="19"/>
  <c r="AD295" i="19"/>
  <c r="AC295" i="19"/>
  <c r="AB295" i="19"/>
  <c r="AA295" i="19"/>
  <c r="Z295" i="19"/>
  <c r="Y295" i="19"/>
  <c r="X295" i="19"/>
  <c r="AF294" i="19"/>
  <c r="AE294" i="19"/>
  <c r="AD294" i="19"/>
  <c r="AC294" i="19"/>
  <c r="AB294" i="19"/>
  <c r="AA294" i="19"/>
  <c r="Z294" i="19"/>
  <c r="Y294" i="19"/>
  <c r="X294" i="19"/>
  <c r="AF293" i="19"/>
  <c r="AE293" i="19"/>
  <c r="AD293" i="19"/>
  <c r="AC293" i="19"/>
  <c r="AB293" i="19"/>
  <c r="AA293" i="19"/>
  <c r="Z293" i="19"/>
  <c r="Y293" i="19"/>
  <c r="X293" i="19"/>
  <c r="AF292" i="19"/>
  <c r="AE292" i="19"/>
  <c r="AD292" i="19"/>
  <c r="AC292" i="19"/>
  <c r="AB292" i="19"/>
  <c r="AA292" i="19"/>
  <c r="Z292" i="19"/>
  <c r="Y292" i="19"/>
  <c r="X292" i="19"/>
  <c r="AF291" i="19"/>
  <c r="AE291" i="19"/>
  <c r="AD291" i="19"/>
  <c r="AC291" i="19"/>
  <c r="AB291" i="19"/>
  <c r="AA291" i="19"/>
  <c r="Z291" i="19"/>
  <c r="Y291" i="19"/>
  <c r="X291" i="19"/>
  <c r="AF290" i="19"/>
  <c r="AE290" i="19"/>
  <c r="AD290" i="19"/>
  <c r="AC290" i="19"/>
  <c r="AB290" i="19"/>
  <c r="AA290" i="19"/>
  <c r="Z290" i="19"/>
  <c r="Y290" i="19"/>
  <c r="X290" i="19"/>
  <c r="AF289" i="19"/>
  <c r="AE289" i="19"/>
  <c r="AD289" i="19"/>
  <c r="AC289" i="19"/>
  <c r="AB289" i="19"/>
  <c r="AA289" i="19"/>
  <c r="Z289" i="19"/>
  <c r="Y289" i="19"/>
  <c r="X289" i="19"/>
  <c r="AF288" i="19"/>
  <c r="AE288" i="19"/>
  <c r="AD288" i="19"/>
  <c r="AC288" i="19"/>
  <c r="AB288" i="19"/>
  <c r="AA288" i="19"/>
  <c r="Z288" i="19"/>
  <c r="Y288" i="19"/>
  <c r="X288" i="19"/>
  <c r="AF287" i="19"/>
  <c r="AE287" i="19"/>
  <c r="AD287" i="19"/>
  <c r="AC287" i="19"/>
  <c r="AB287" i="19"/>
  <c r="AA287" i="19"/>
  <c r="Z287" i="19"/>
  <c r="Y287" i="19"/>
  <c r="X287" i="19"/>
  <c r="AF286" i="19"/>
  <c r="AE286" i="19"/>
  <c r="AD286" i="19"/>
  <c r="AC286" i="19"/>
  <c r="AB286" i="19"/>
  <c r="AA286" i="19"/>
  <c r="Z286" i="19"/>
  <c r="Y286" i="19"/>
  <c r="X286" i="19"/>
  <c r="AF285" i="19"/>
  <c r="AE285" i="19"/>
  <c r="AD285" i="19"/>
  <c r="AC285" i="19"/>
  <c r="AB285" i="19"/>
  <c r="AA285" i="19"/>
  <c r="Z285" i="19"/>
  <c r="Y285" i="19"/>
  <c r="X285" i="19"/>
  <c r="AF284" i="19"/>
  <c r="AE284" i="19"/>
  <c r="AD284" i="19"/>
  <c r="AC284" i="19"/>
  <c r="AB284" i="19"/>
  <c r="AA284" i="19"/>
  <c r="Z284" i="19"/>
  <c r="Y284" i="19"/>
  <c r="X284" i="19"/>
  <c r="AF283" i="19"/>
  <c r="AE283" i="19"/>
  <c r="AD283" i="19"/>
  <c r="AC283" i="19"/>
  <c r="AB283" i="19"/>
  <c r="AA283" i="19"/>
  <c r="Z283" i="19"/>
  <c r="Y283" i="19"/>
  <c r="X283" i="19"/>
  <c r="AF282" i="19"/>
  <c r="AE282" i="19"/>
  <c r="AD282" i="19"/>
  <c r="AC282" i="19"/>
  <c r="AB282" i="19"/>
  <c r="AA282" i="19"/>
  <c r="Z282" i="19"/>
  <c r="Y282" i="19"/>
  <c r="X282" i="19"/>
  <c r="AF281" i="19"/>
  <c r="AE281" i="19"/>
  <c r="AD281" i="19"/>
  <c r="AC281" i="19"/>
  <c r="AB281" i="19"/>
  <c r="AA281" i="19"/>
  <c r="Z281" i="19"/>
  <c r="Y281" i="19"/>
  <c r="X281" i="19"/>
  <c r="AF280" i="19"/>
  <c r="AE280" i="19"/>
  <c r="AD280" i="19"/>
  <c r="AC280" i="19"/>
  <c r="AB280" i="19"/>
  <c r="AA280" i="19"/>
  <c r="Z280" i="19"/>
  <c r="Y280" i="19"/>
  <c r="X280" i="19"/>
  <c r="AF279" i="19"/>
  <c r="AE279" i="19"/>
  <c r="AD279" i="19"/>
  <c r="AC279" i="19"/>
  <c r="AB279" i="19"/>
  <c r="AA279" i="19"/>
  <c r="Z279" i="19"/>
  <c r="Y279" i="19"/>
  <c r="X279" i="19"/>
  <c r="AF278" i="19"/>
  <c r="AE278" i="19"/>
  <c r="AD278" i="19"/>
  <c r="AC278" i="19"/>
  <c r="AB278" i="19"/>
  <c r="AA278" i="19"/>
  <c r="Z278" i="19"/>
  <c r="Y278" i="19"/>
  <c r="X278" i="19"/>
  <c r="AF277" i="19"/>
  <c r="AE277" i="19"/>
  <c r="AD277" i="19"/>
  <c r="AC277" i="19"/>
  <c r="AB277" i="19"/>
  <c r="AA277" i="19"/>
  <c r="Z277" i="19"/>
  <c r="Y277" i="19"/>
  <c r="X277" i="19"/>
  <c r="AF276" i="19"/>
  <c r="AE276" i="19"/>
  <c r="AD276" i="19"/>
  <c r="AC276" i="19"/>
  <c r="AB276" i="19"/>
  <c r="AA276" i="19"/>
  <c r="Z276" i="19"/>
  <c r="Y276" i="19"/>
  <c r="X276" i="19"/>
  <c r="AF275" i="19"/>
  <c r="AE275" i="19"/>
  <c r="AD275" i="19"/>
  <c r="AC275" i="19"/>
  <c r="AB275" i="19"/>
  <c r="AA275" i="19"/>
  <c r="Z275" i="19"/>
  <c r="Y275" i="19"/>
  <c r="X275" i="19"/>
  <c r="AF274" i="19"/>
  <c r="AE274" i="19"/>
  <c r="AD274" i="19"/>
  <c r="AC274" i="19"/>
  <c r="AB274" i="19"/>
  <c r="AA274" i="19"/>
  <c r="Z274" i="19"/>
  <c r="Y274" i="19"/>
  <c r="X274" i="19"/>
  <c r="AF273" i="19"/>
  <c r="AE273" i="19"/>
  <c r="AD273" i="19"/>
  <c r="AC273" i="19"/>
  <c r="AB273" i="19"/>
  <c r="AA273" i="19"/>
  <c r="Z273" i="19"/>
  <c r="Y273" i="19"/>
  <c r="X273" i="19"/>
  <c r="AF272" i="19"/>
  <c r="AE272" i="19"/>
  <c r="AD272" i="19"/>
  <c r="AC272" i="19"/>
  <c r="AB272" i="19"/>
  <c r="AA272" i="19"/>
  <c r="Z272" i="19"/>
  <c r="Y272" i="19"/>
  <c r="X272" i="19"/>
  <c r="AF271" i="19"/>
  <c r="AE271" i="19"/>
  <c r="AD271" i="19"/>
  <c r="AC271" i="19"/>
  <c r="AB271" i="19"/>
  <c r="AA271" i="19"/>
  <c r="Z271" i="19"/>
  <c r="Y271" i="19"/>
  <c r="X271" i="19"/>
  <c r="AF270" i="19"/>
  <c r="AE270" i="19"/>
  <c r="AD270" i="19"/>
  <c r="AC270" i="19"/>
  <c r="AB270" i="19"/>
  <c r="AA270" i="19"/>
  <c r="Z270" i="19"/>
  <c r="Y270" i="19"/>
  <c r="X270" i="19"/>
  <c r="AF269" i="19"/>
  <c r="AE269" i="19"/>
  <c r="AD269" i="19"/>
  <c r="AC269" i="19"/>
  <c r="AB269" i="19"/>
  <c r="AA269" i="19"/>
  <c r="Z269" i="19"/>
  <c r="Y269" i="19"/>
  <c r="X269" i="19"/>
  <c r="AF268" i="19"/>
  <c r="AE268" i="19"/>
  <c r="AD268" i="19"/>
  <c r="AC268" i="19"/>
  <c r="AB268" i="19"/>
  <c r="AA268" i="19"/>
  <c r="Z268" i="19"/>
  <c r="Y268" i="19"/>
  <c r="X268" i="19"/>
  <c r="AF267" i="19"/>
  <c r="AE267" i="19"/>
  <c r="AD267" i="19"/>
  <c r="AC267" i="19"/>
  <c r="AB267" i="19"/>
  <c r="AA267" i="19"/>
  <c r="Z267" i="19"/>
  <c r="Y267" i="19"/>
  <c r="X267" i="19"/>
  <c r="AF266" i="19"/>
  <c r="AE266" i="19"/>
  <c r="AD266" i="19"/>
  <c r="AC266" i="19"/>
  <c r="AB266" i="19"/>
  <c r="AA266" i="19"/>
  <c r="Z266" i="19"/>
  <c r="Y266" i="19"/>
  <c r="X266" i="19"/>
  <c r="AF265" i="19"/>
  <c r="AE265" i="19"/>
  <c r="AD265" i="19"/>
  <c r="AC265" i="19"/>
  <c r="AB265" i="19"/>
  <c r="AA265" i="19"/>
  <c r="Z265" i="19"/>
  <c r="Y265" i="19"/>
  <c r="X265" i="19"/>
  <c r="AF264" i="19"/>
  <c r="AE264" i="19"/>
  <c r="AD264" i="19"/>
  <c r="AC264" i="19"/>
  <c r="AB264" i="19"/>
  <c r="AA264" i="19"/>
  <c r="Z264" i="19"/>
  <c r="Y264" i="19"/>
  <c r="X264" i="19"/>
  <c r="AF263" i="19"/>
  <c r="AE263" i="19"/>
  <c r="AD263" i="19"/>
  <c r="AC263" i="19"/>
  <c r="AB263" i="19"/>
  <c r="AA263" i="19"/>
  <c r="Z263" i="19"/>
  <c r="Y263" i="19"/>
  <c r="X263" i="19"/>
  <c r="AF262" i="19"/>
  <c r="AE262" i="19"/>
  <c r="AD262" i="19"/>
  <c r="AC262" i="19"/>
  <c r="AB262" i="19"/>
  <c r="AA262" i="19"/>
  <c r="Z262" i="19"/>
  <c r="Y262" i="19"/>
  <c r="X262" i="19"/>
  <c r="AF261" i="19"/>
  <c r="AE261" i="19"/>
  <c r="AD261" i="19"/>
  <c r="AC261" i="19"/>
  <c r="AB261" i="19"/>
  <c r="AA261" i="19"/>
  <c r="Z261" i="19"/>
  <c r="Y261" i="19"/>
  <c r="X261" i="19"/>
  <c r="AF260" i="19"/>
  <c r="AE260" i="19"/>
  <c r="AD260" i="19"/>
  <c r="AC260" i="19"/>
  <c r="AB260" i="19"/>
  <c r="AA260" i="19"/>
  <c r="Z260" i="19"/>
  <c r="Y260" i="19"/>
  <c r="X260" i="19"/>
  <c r="AF259" i="19"/>
  <c r="AE259" i="19"/>
  <c r="AD259" i="19"/>
  <c r="AC259" i="19"/>
  <c r="AB259" i="19"/>
  <c r="AA259" i="19"/>
  <c r="Z259" i="19"/>
  <c r="Y259" i="19"/>
  <c r="X259" i="19"/>
  <c r="AF258" i="19"/>
  <c r="AE258" i="19"/>
  <c r="AD258" i="19"/>
  <c r="AC258" i="19"/>
  <c r="AB258" i="19"/>
  <c r="AA258" i="19"/>
  <c r="Z258" i="19"/>
  <c r="Y258" i="19"/>
  <c r="X258" i="19"/>
  <c r="AF257" i="19"/>
  <c r="AE257" i="19"/>
  <c r="AD257" i="19"/>
  <c r="AC257" i="19"/>
  <c r="AB257" i="19"/>
  <c r="AA257" i="19"/>
  <c r="Z257" i="19"/>
  <c r="Y257" i="19"/>
  <c r="X257" i="19"/>
  <c r="AF256" i="19"/>
  <c r="AE256" i="19"/>
  <c r="AD256" i="19"/>
  <c r="AC256" i="19"/>
  <c r="AB256" i="19"/>
  <c r="AA256" i="19"/>
  <c r="Z256" i="19"/>
  <c r="Y256" i="19"/>
  <c r="X256" i="19"/>
  <c r="AF255" i="19"/>
  <c r="AE255" i="19"/>
  <c r="AD255" i="19"/>
  <c r="AC255" i="19"/>
  <c r="AB255" i="19"/>
  <c r="AA255" i="19"/>
  <c r="Z255" i="19"/>
  <c r="Y255" i="19"/>
  <c r="X255" i="19"/>
  <c r="AF254" i="19"/>
  <c r="AE254" i="19"/>
  <c r="AD254" i="19"/>
  <c r="AC254" i="19"/>
  <c r="AB254" i="19"/>
  <c r="AA254" i="19"/>
  <c r="Z254" i="19"/>
  <c r="Y254" i="19"/>
  <c r="X254" i="19"/>
  <c r="AF253" i="19"/>
  <c r="AE253" i="19"/>
  <c r="AD253" i="19"/>
  <c r="AC253" i="19"/>
  <c r="AB253" i="19"/>
  <c r="AA253" i="19"/>
  <c r="Z253" i="19"/>
  <c r="Y253" i="19"/>
  <c r="X253" i="19"/>
  <c r="AF252" i="19"/>
  <c r="AE252" i="19"/>
  <c r="AD252" i="19"/>
  <c r="AC252" i="19"/>
  <c r="AB252" i="19"/>
  <c r="AA252" i="19"/>
  <c r="Z252" i="19"/>
  <c r="Y252" i="19"/>
  <c r="X252" i="19"/>
  <c r="AF251" i="19"/>
  <c r="AE251" i="19"/>
  <c r="AD251" i="19"/>
  <c r="AC251" i="19"/>
  <c r="AB251" i="19"/>
  <c r="AA251" i="19"/>
  <c r="Z251" i="19"/>
  <c r="Y251" i="19"/>
  <c r="X251" i="19"/>
  <c r="AF250" i="19"/>
  <c r="AE250" i="19"/>
  <c r="AD250" i="19"/>
  <c r="AC250" i="19"/>
  <c r="AB250" i="19"/>
  <c r="AA250" i="19"/>
  <c r="Z250" i="19"/>
  <c r="Y250" i="19"/>
  <c r="X250" i="19"/>
  <c r="AF249" i="19"/>
  <c r="AE249" i="19"/>
  <c r="AD249" i="19"/>
  <c r="AC249" i="19"/>
  <c r="AB249" i="19"/>
  <c r="AA249" i="19"/>
  <c r="Z249" i="19"/>
  <c r="Y249" i="19"/>
  <c r="X249" i="19"/>
  <c r="AF248" i="19"/>
  <c r="AE248" i="19"/>
  <c r="AD248" i="19"/>
  <c r="AC248" i="19"/>
  <c r="AB248" i="19"/>
  <c r="AA248" i="19"/>
  <c r="Z248" i="19"/>
  <c r="Y248" i="19"/>
  <c r="X248" i="19"/>
  <c r="AF247" i="19"/>
  <c r="AE247" i="19"/>
  <c r="AD247" i="19"/>
  <c r="AC247" i="19"/>
  <c r="AB247" i="19"/>
  <c r="AA247" i="19"/>
  <c r="Z247" i="19"/>
  <c r="Y247" i="19"/>
  <c r="X247" i="19"/>
  <c r="AF246" i="19"/>
  <c r="AE246" i="19"/>
  <c r="AD246" i="19"/>
  <c r="AC246" i="19"/>
  <c r="AB246" i="19"/>
  <c r="AA246" i="19"/>
  <c r="Z246" i="19"/>
  <c r="Y246" i="19"/>
  <c r="X246" i="19"/>
  <c r="AF245" i="19"/>
  <c r="AE245" i="19"/>
  <c r="AD245" i="19"/>
  <c r="AC245" i="19"/>
  <c r="AB245" i="19"/>
  <c r="AA245" i="19"/>
  <c r="Z245" i="19"/>
  <c r="Y245" i="19"/>
  <c r="X245" i="19"/>
  <c r="AF244" i="19"/>
  <c r="AE244" i="19"/>
  <c r="AD244" i="19"/>
  <c r="AC244" i="19"/>
  <c r="AB244" i="19"/>
  <c r="AA244" i="19"/>
  <c r="Z244" i="19"/>
  <c r="Y244" i="19"/>
  <c r="X244" i="19"/>
  <c r="AF243" i="19"/>
  <c r="AE243" i="19"/>
  <c r="AD243" i="19"/>
  <c r="AC243" i="19"/>
  <c r="AB243" i="19"/>
  <c r="AA243" i="19"/>
  <c r="Z243" i="19"/>
  <c r="Y243" i="19"/>
  <c r="X243" i="19"/>
  <c r="AF242" i="19"/>
  <c r="AE242" i="19"/>
  <c r="AD242" i="19"/>
  <c r="AC242" i="19"/>
  <c r="AB242" i="19"/>
  <c r="AA242" i="19"/>
  <c r="Z242" i="19"/>
  <c r="Y242" i="19"/>
  <c r="X242" i="19"/>
  <c r="AF241" i="19"/>
  <c r="AE241" i="19"/>
  <c r="AD241" i="19"/>
  <c r="AC241" i="19"/>
  <c r="AB241" i="19"/>
  <c r="AA241" i="19"/>
  <c r="Z241" i="19"/>
  <c r="Y241" i="19"/>
  <c r="X241" i="19"/>
  <c r="AF240" i="19"/>
  <c r="AE240" i="19"/>
  <c r="AD240" i="19"/>
  <c r="AC240" i="19"/>
  <c r="AB240" i="19"/>
  <c r="AA240" i="19"/>
  <c r="Z240" i="19"/>
  <c r="Y240" i="19"/>
  <c r="X240" i="19"/>
  <c r="AF239" i="19"/>
  <c r="AE239" i="19"/>
  <c r="AD239" i="19"/>
  <c r="AC239" i="19"/>
  <c r="AB239" i="19"/>
  <c r="AA239" i="19"/>
  <c r="Z239" i="19"/>
  <c r="Y239" i="19"/>
  <c r="X239" i="19"/>
  <c r="AF238" i="19"/>
  <c r="AE238" i="19"/>
  <c r="AD238" i="19"/>
  <c r="AC238" i="19"/>
  <c r="AB238" i="19"/>
  <c r="AA238" i="19"/>
  <c r="Z238" i="19"/>
  <c r="Y238" i="19"/>
  <c r="X238" i="19"/>
  <c r="AF237" i="19"/>
  <c r="AE237" i="19"/>
  <c r="AD237" i="19"/>
  <c r="AC237" i="19"/>
  <c r="AB237" i="19"/>
  <c r="AA237" i="19"/>
  <c r="Z237" i="19"/>
  <c r="Y237" i="19"/>
  <c r="X237" i="19"/>
  <c r="AF236" i="19"/>
  <c r="AE236" i="19"/>
  <c r="AD236" i="19"/>
  <c r="AC236" i="19"/>
  <c r="AB236" i="19"/>
  <c r="AA236" i="19"/>
  <c r="Z236" i="19"/>
  <c r="Y236" i="19"/>
  <c r="X236" i="19"/>
  <c r="AF235" i="19"/>
  <c r="AE235" i="19"/>
  <c r="AD235" i="19"/>
  <c r="AC235" i="19"/>
  <c r="AB235" i="19"/>
  <c r="AA235" i="19"/>
  <c r="Z235" i="19"/>
  <c r="Y235" i="19"/>
  <c r="X235" i="19"/>
  <c r="AF234" i="19"/>
  <c r="AE234" i="19"/>
  <c r="AD234" i="19"/>
  <c r="AC234" i="19"/>
  <c r="AB234" i="19"/>
  <c r="AA234" i="19"/>
  <c r="Z234" i="19"/>
  <c r="Y234" i="19"/>
  <c r="X234" i="19"/>
  <c r="AF233" i="19"/>
  <c r="AE233" i="19"/>
  <c r="AD233" i="19"/>
  <c r="AC233" i="19"/>
  <c r="AB233" i="19"/>
  <c r="AA233" i="19"/>
  <c r="Z233" i="19"/>
  <c r="Y233" i="19"/>
  <c r="X233" i="19"/>
  <c r="AF232" i="19"/>
  <c r="AE232" i="19"/>
  <c r="AD232" i="19"/>
  <c r="AC232" i="19"/>
  <c r="AB232" i="19"/>
  <c r="AA232" i="19"/>
  <c r="Z232" i="19"/>
  <c r="Y232" i="19"/>
  <c r="X232" i="19"/>
  <c r="AF231" i="19"/>
  <c r="AE231" i="19"/>
  <c r="AD231" i="19"/>
  <c r="AC231" i="19"/>
  <c r="AB231" i="19"/>
  <c r="AA231" i="19"/>
  <c r="Z231" i="19"/>
  <c r="Y231" i="19"/>
  <c r="X231" i="19"/>
  <c r="AF230" i="19"/>
  <c r="AE230" i="19"/>
  <c r="AD230" i="19"/>
  <c r="AC230" i="19"/>
  <c r="AB230" i="19"/>
  <c r="AA230" i="19"/>
  <c r="Z230" i="19"/>
  <c r="Y230" i="19"/>
  <c r="X230" i="19"/>
  <c r="AF229" i="19"/>
  <c r="AE229" i="19"/>
  <c r="AD229" i="19"/>
  <c r="AC229" i="19"/>
  <c r="AB229" i="19"/>
  <c r="AA229" i="19"/>
  <c r="Z229" i="19"/>
  <c r="Y229" i="19"/>
  <c r="X229" i="19"/>
  <c r="AF228" i="19"/>
  <c r="AE228" i="19"/>
  <c r="AD228" i="19"/>
  <c r="AC228" i="19"/>
  <c r="AB228" i="19"/>
  <c r="AA228" i="19"/>
  <c r="Z228" i="19"/>
  <c r="Y228" i="19"/>
  <c r="X228" i="19"/>
  <c r="AF227" i="19"/>
  <c r="AE227" i="19"/>
  <c r="AD227" i="19"/>
  <c r="AC227" i="19"/>
  <c r="AB227" i="19"/>
  <c r="AA227" i="19"/>
  <c r="Z227" i="19"/>
  <c r="Y227" i="19"/>
  <c r="X227" i="19"/>
  <c r="AF226" i="19"/>
  <c r="AE226" i="19"/>
  <c r="AD226" i="19"/>
  <c r="AC226" i="19"/>
  <c r="AB226" i="19"/>
  <c r="AA226" i="19"/>
  <c r="Z226" i="19"/>
  <c r="Y226" i="19"/>
  <c r="X226" i="19"/>
  <c r="AF225" i="19"/>
  <c r="AE225" i="19"/>
  <c r="AD225" i="19"/>
  <c r="AC225" i="19"/>
  <c r="AB225" i="19"/>
  <c r="AA225" i="19"/>
  <c r="Z225" i="19"/>
  <c r="Y225" i="19"/>
  <c r="X225" i="19"/>
  <c r="AF224" i="19"/>
  <c r="AE224" i="19"/>
  <c r="AD224" i="19"/>
  <c r="AC224" i="19"/>
  <c r="AB224" i="19"/>
  <c r="AA224" i="19"/>
  <c r="Z224" i="19"/>
  <c r="Y224" i="19"/>
  <c r="X224" i="19"/>
  <c r="AF223" i="19"/>
  <c r="AE223" i="19"/>
  <c r="AD223" i="19"/>
  <c r="AC223" i="19"/>
  <c r="AB223" i="19"/>
  <c r="AA223" i="19"/>
  <c r="Z223" i="19"/>
  <c r="Y223" i="19"/>
  <c r="X223" i="19"/>
  <c r="AF222" i="19"/>
  <c r="AE222" i="19"/>
  <c r="AD222" i="19"/>
  <c r="AC222" i="19"/>
  <c r="AB222" i="19"/>
  <c r="AA222" i="19"/>
  <c r="Z222" i="19"/>
  <c r="Y222" i="19"/>
  <c r="X222" i="19"/>
  <c r="AF221" i="19"/>
  <c r="AE221" i="19"/>
  <c r="AD221" i="19"/>
  <c r="AC221" i="19"/>
  <c r="AB221" i="19"/>
  <c r="AA221" i="19"/>
  <c r="Z221" i="19"/>
  <c r="Y221" i="19"/>
  <c r="X221" i="19"/>
  <c r="AF220" i="19"/>
  <c r="AE220" i="19"/>
  <c r="AD220" i="19"/>
  <c r="AC220" i="19"/>
  <c r="AB220" i="19"/>
  <c r="AA220" i="19"/>
  <c r="Z220" i="19"/>
  <c r="Y220" i="19"/>
  <c r="X220" i="19"/>
  <c r="AF219" i="19"/>
  <c r="AE219" i="19"/>
  <c r="AD219" i="19"/>
  <c r="AC219" i="19"/>
  <c r="AB219" i="19"/>
  <c r="AA219" i="19"/>
  <c r="Z219" i="19"/>
  <c r="Y219" i="19"/>
  <c r="X219" i="19"/>
  <c r="V219" i="19" s="1"/>
  <c r="H220" i="19"/>
  <c r="V220" i="19" l="1"/>
  <c r="R126" i="19"/>
  <c r="R125" i="19"/>
  <c r="H344" i="19" l="1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V344" i="19"/>
  <c r="R344" i="19"/>
  <c r="V343" i="19"/>
  <c r="R343" i="19"/>
  <c r="V342" i="19"/>
  <c r="R342" i="19"/>
  <c r="V341" i="19"/>
  <c r="R341" i="19"/>
  <c r="V340" i="19"/>
  <c r="R340" i="19"/>
  <c r="V339" i="19"/>
  <c r="R339" i="19"/>
  <c r="V338" i="19"/>
  <c r="R338" i="19"/>
  <c r="V337" i="19"/>
  <c r="R337" i="19"/>
  <c r="V336" i="19"/>
  <c r="R336" i="19"/>
  <c r="V335" i="19"/>
  <c r="R335" i="19"/>
  <c r="V334" i="19"/>
  <c r="R334" i="19"/>
  <c r="V333" i="19"/>
  <c r="R333" i="19"/>
  <c r="V332" i="19"/>
  <c r="R332" i="19"/>
  <c r="V331" i="19"/>
  <c r="R331" i="19"/>
  <c r="V330" i="19"/>
  <c r="R330" i="19"/>
  <c r="V329" i="19"/>
  <c r="R329" i="19"/>
  <c r="V328" i="19"/>
  <c r="R328" i="19"/>
  <c r="V327" i="19"/>
  <c r="R327" i="19"/>
  <c r="V326" i="19"/>
  <c r="R326" i="19"/>
  <c r="V325" i="19"/>
  <c r="R325" i="19"/>
  <c r="V324" i="19"/>
  <c r="R324" i="19"/>
  <c r="V323" i="19"/>
  <c r="R323" i="19"/>
  <c r="V322" i="19"/>
  <c r="R322" i="19"/>
  <c r="V321" i="19"/>
  <c r="R321" i="19"/>
  <c r="V320" i="19"/>
  <c r="R320" i="19"/>
  <c r="V319" i="19"/>
  <c r="R319" i="19"/>
  <c r="V318" i="19"/>
  <c r="R318" i="19"/>
  <c r="V317" i="19"/>
  <c r="R317" i="19"/>
  <c r="V316" i="19"/>
  <c r="R316" i="19"/>
  <c r="V315" i="19"/>
  <c r="R315" i="19"/>
  <c r="V314" i="19"/>
  <c r="R314" i="19"/>
  <c r="V313" i="19"/>
  <c r="R313" i="19"/>
  <c r="V312" i="19"/>
  <c r="R312" i="19"/>
  <c r="V311" i="19"/>
  <c r="R311" i="19"/>
  <c r="V310" i="19"/>
  <c r="R310" i="19"/>
  <c r="V309" i="19"/>
  <c r="R309" i="19"/>
  <c r="V308" i="19"/>
  <c r="R308" i="19"/>
  <c r="V307" i="19"/>
  <c r="R307" i="19"/>
  <c r="V306" i="19"/>
  <c r="R306" i="19"/>
  <c r="V305" i="19"/>
  <c r="R305" i="19"/>
  <c r="V304" i="19"/>
  <c r="R304" i="19"/>
  <c r="V303" i="19"/>
  <c r="R303" i="19"/>
  <c r="V302" i="19"/>
  <c r="R302" i="19"/>
  <c r="V301" i="19"/>
  <c r="R301" i="19"/>
  <c r="V300" i="19"/>
  <c r="R300" i="19"/>
  <c r="V299" i="19"/>
  <c r="R299" i="19"/>
  <c r="V298" i="19"/>
  <c r="R298" i="19"/>
  <c r="V297" i="19"/>
  <c r="R297" i="19"/>
  <c r="V296" i="19"/>
  <c r="R296" i="19"/>
  <c r="V295" i="19"/>
  <c r="R295" i="19"/>
  <c r="V294" i="19"/>
  <c r="R294" i="19"/>
  <c r="V293" i="19"/>
  <c r="R293" i="19"/>
  <c r="V292" i="19"/>
  <c r="R292" i="19"/>
  <c r="V291" i="19"/>
  <c r="R291" i="19"/>
  <c r="V290" i="19"/>
  <c r="R290" i="19"/>
  <c r="V289" i="19"/>
  <c r="R289" i="19"/>
  <c r="V288" i="19"/>
  <c r="R288" i="19"/>
  <c r="V287" i="19"/>
  <c r="R287" i="19"/>
  <c r="V286" i="19"/>
  <c r="R286" i="19"/>
  <c r="V285" i="19"/>
  <c r="R285" i="19"/>
  <c r="V284" i="19"/>
  <c r="R284" i="19"/>
  <c r="V283" i="19"/>
  <c r="R283" i="19"/>
  <c r="V282" i="19"/>
  <c r="R282" i="19"/>
  <c r="V281" i="19"/>
  <c r="R281" i="19"/>
  <c r="V280" i="19"/>
  <c r="R280" i="19"/>
  <c r="V279" i="19"/>
  <c r="R279" i="19"/>
  <c r="V278" i="19"/>
  <c r="R278" i="19"/>
  <c r="V277" i="19"/>
  <c r="R277" i="19"/>
  <c r="V276" i="19"/>
  <c r="R276" i="19"/>
  <c r="V275" i="19"/>
  <c r="R275" i="19"/>
  <c r="V274" i="19"/>
  <c r="R274" i="19"/>
  <c r="V273" i="19"/>
  <c r="R273" i="19"/>
  <c r="V272" i="19"/>
  <c r="R272" i="19"/>
  <c r="V271" i="19"/>
  <c r="R271" i="19"/>
  <c r="V270" i="19"/>
  <c r="R270" i="19"/>
  <c r="V269" i="19"/>
  <c r="R269" i="19"/>
  <c r="V268" i="19"/>
  <c r="R268" i="19"/>
  <c r="V267" i="19"/>
  <c r="R267" i="19"/>
  <c r="V266" i="19"/>
  <c r="R266" i="19"/>
  <c r="V265" i="19"/>
  <c r="R265" i="19"/>
  <c r="V264" i="19"/>
  <c r="R264" i="19"/>
  <c r="V263" i="19"/>
  <c r="R263" i="19"/>
  <c r="V262" i="19"/>
  <c r="R262" i="19"/>
  <c r="V261" i="19"/>
  <c r="R261" i="19"/>
  <c r="V260" i="19"/>
  <c r="R260" i="19"/>
  <c r="V259" i="19"/>
  <c r="R259" i="19"/>
  <c r="V258" i="19"/>
  <c r="R258" i="19"/>
  <c r="V257" i="19"/>
  <c r="R257" i="19"/>
  <c r="V256" i="19"/>
  <c r="R256" i="19"/>
  <c r="V255" i="19"/>
  <c r="R255" i="19"/>
  <c r="V254" i="19"/>
  <c r="R254" i="19"/>
  <c r="V253" i="19"/>
  <c r="R253" i="19"/>
  <c r="V252" i="19"/>
  <c r="R252" i="19"/>
  <c r="V251" i="19"/>
  <c r="R251" i="19"/>
  <c r="V250" i="19"/>
  <c r="R250" i="19"/>
  <c r="V249" i="19"/>
  <c r="R249" i="19"/>
  <c r="V248" i="19"/>
  <c r="R248" i="19"/>
  <c r="V247" i="19"/>
  <c r="R247" i="19"/>
  <c r="V246" i="19"/>
  <c r="R246" i="19"/>
  <c r="V245" i="19"/>
  <c r="R245" i="19"/>
  <c r="V244" i="19"/>
  <c r="R244" i="19"/>
  <c r="V243" i="19"/>
  <c r="R243" i="19"/>
  <c r="V242" i="19"/>
  <c r="R242" i="19"/>
  <c r="V241" i="19"/>
  <c r="R241" i="19"/>
  <c r="V240" i="19"/>
  <c r="R240" i="19"/>
  <c r="V239" i="19"/>
  <c r="R239" i="19"/>
  <c r="V238" i="19"/>
  <c r="R238" i="19"/>
  <c r="V237" i="19"/>
  <c r="R237" i="19"/>
  <c r="V236" i="19"/>
  <c r="R236" i="19"/>
  <c r="V235" i="19"/>
  <c r="R235" i="19"/>
  <c r="V234" i="19"/>
  <c r="R234" i="19"/>
  <c r="V233" i="19"/>
  <c r="R233" i="19"/>
  <c r="V232" i="19"/>
  <c r="R232" i="19"/>
  <c r="V231" i="19"/>
  <c r="R231" i="19"/>
  <c r="V230" i="19"/>
  <c r="R230" i="19"/>
  <c r="V229" i="19"/>
  <c r="R229" i="19"/>
  <c r="V228" i="19"/>
  <c r="R228" i="19"/>
  <c r="V227" i="19"/>
  <c r="V226" i="19"/>
  <c r="V225" i="19"/>
  <c r="V224" i="19"/>
  <c r="V223" i="19"/>
  <c r="V222" i="19"/>
  <c r="V221" i="19"/>
  <c r="AF218" i="19"/>
  <c r="AE218" i="19"/>
  <c r="AD218" i="19"/>
  <c r="AC218" i="19"/>
  <c r="AB218" i="19"/>
  <c r="AA218" i="19"/>
  <c r="Z218" i="19"/>
  <c r="Y218" i="19"/>
  <c r="X218" i="19"/>
  <c r="AF217" i="19"/>
  <c r="AE217" i="19"/>
  <c r="AD217" i="19"/>
  <c r="AC217" i="19"/>
  <c r="AB217" i="19"/>
  <c r="AA217" i="19"/>
  <c r="Z217" i="19"/>
  <c r="Y217" i="19"/>
  <c r="X217" i="19"/>
  <c r="AF216" i="19"/>
  <c r="AE216" i="19"/>
  <c r="AD216" i="19"/>
  <c r="AC216" i="19"/>
  <c r="AB216" i="19"/>
  <c r="AA216" i="19"/>
  <c r="Z216" i="19"/>
  <c r="Y216" i="19"/>
  <c r="X216" i="19"/>
  <c r="AF215" i="19"/>
  <c r="AE215" i="19"/>
  <c r="AD215" i="19"/>
  <c r="AC215" i="19"/>
  <c r="AB215" i="19"/>
  <c r="AA215" i="19"/>
  <c r="Z215" i="19"/>
  <c r="Y215" i="19"/>
  <c r="X215" i="19"/>
  <c r="AF214" i="19"/>
  <c r="AE214" i="19"/>
  <c r="AD214" i="19"/>
  <c r="AC214" i="19"/>
  <c r="AB214" i="19"/>
  <c r="AA214" i="19"/>
  <c r="Z214" i="19"/>
  <c r="Y214" i="19"/>
  <c r="X214" i="19"/>
  <c r="AF213" i="19"/>
  <c r="AE213" i="19"/>
  <c r="AD213" i="19"/>
  <c r="AC213" i="19"/>
  <c r="AB213" i="19"/>
  <c r="AA213" i="19"/>
  <c r="Z213" i="19"/>
  <c r="Y213" i="19"/>
  <c r="X213" i="19"/>
  <c r="AF212" i="19"/>
  <c r="AE212" i="19"/>
  <c r="AD212" i="19"/>
  <c r="AC212" i="19"/>
  <c r="AB212" i="19"/>
  <c r="AA212" i="19"/>
  <c r="Z212" i="19"/>
  <c r="Y212" i="19"/>
  <c r="X212" i="19"/>
  <c r="R212" i="19"/>
  <c r="AF211" i="19"/>
  <c r="AE211" i="19"/>
  <c r="AD211" i="19"/>
  <c r="AC211" i="19"/>
  <c r="AB211" i="19"/>
  <c r="AA211" i="19"/>
  <c r="Z211" i="19"/>
  <c r="Y211" i="19"/>
  <c r="X211" i="19"/>
  <c r="R211" i="19"/>
  <c r="AF210" i="19"/>
  <c r="AE210" i="19"/>
  <c r="AD210" i="19"/>
  <c r="AC210" i="19"/>
  <c r="AB210" i="19"/>
  <c r="AA210" i="19"/>
  <c r="Z210" i="19"/>
  <c r="Y210" i="19"/>
  <c r="X210" i="19"/>
  <c r="R210" i="19"/>
  <c r="AF209" i="19"/>
  <c r="AE209" i="19"/>
  <c r="AD209" i="19"/>
  <c r="AC209" i="19"/>
  <c r="AB209" i="19"/>
  <c r="AA209" i="19"/>
  <c r="Z209" i="19"/>
  <c r="Y209" i="19"/>
  <c r="X209" i="19"/>
  <c r="R209" i="19"/>
  <c r="AF208" i="19"/>
  <c r="AE208" i="19"/>
  <c r="AD208" i="19"/>
  <c r="AC208" i="19"/>
  <c r="AB208" i="19"/>
  <c r="AA208" i="19"/>
  <c r="Z208" i="19"/>
  <c r="Y208" i="19"/>
  <c r="X208" i="19"/>
  <c r="R208" i="19"/>
  <c r="AF207" i="19"/>
  <c r="AE207" i="19"/>
  <c r="AD207" i="19"/>
  <c r="AC207" i="19"/>
  <c r="AB207" i="19"/>
  <c r="AA207" i="19"/>
  <c r="Z207" i="19"/>
  <c r="Y207" i="19"/>
  <c r="X207" i="19"/>
  <c r="R207" i="19"/>
  <c r="AF206" i="19"/>
  <c r="AE206" i="19"/>
  <c r="AD206" i="19"/>
  <c r="AC206" i="19"/>
  <c r="AB206" i="19"/>
  <c r="AA206" i="19"/>
  <c r="Z206" i="19"/>
  <c r="Y206" i="19"/>
  <c r="X206" i="19"/>
  <c r="R206" i="19"/>
  <c r="AF205" i="19"/>
  <c r="AE205" i="19"/>
  <c r="AD205" i="19"/>
  <c r="AC205" i="19"/>
  <c r="AB205" i="19"/>
  <c r="AA205" i="19"/>
  <c r="Z205" i="19"/>
  <c r="Y205" i="19"/>
  <c r="X205" i="19"/>
  <c r="R205" i="19"/>
  <c r="AF204" i="19"/>
  <c r="AE204" i="19"/>
  <c r="AD204" i="19"/>
  <c r="AC204" i="19"/>
  <c r="AB204" i="19"/>
  <c r="AA204" i="19"/>
  <c r="Z204" i="19"/>
  <c r="Y204" i="19"/>
  <c r="X204" i="19"/>
  <c r="R204" i="19"/>
  <c r="AF203" i="19"/>
  <c r="AE203" i="19"/>
  <c r="AD203" i="19"/>
  <c r="AC203" i="19"/>
  <c r="AB203" i="19"/>
  <c r="AA203" i="19"/>
  <c r="Z203" i="19"/>
  <c r="Y203" i="19"/>
  <c r="X203" i="19"/>
  <c r="R203" i="19"/>
  <c r="AF202" i="19"/>
  <c r="AE202" i="19"/>
  <c r="AD202" i="19"/>
  <c r="AC202" i="19"/>
  <c r="AB202" i="19"/>
  <c r="AA202" i="19"/>
  <c r="Z202" i="19"/>
  <c r="Y202" i="19"/>
  <c r="X202" i="19"/>
  <c r="R202" i="19"/>
  <c r="AF201" i="19"/>
  <c r="AE201" i="19"/>
  <c r="AD201" i="19"/>
  <c r="AC201" i="19"/>
  <c r="AB201" i="19"/>
  <c r="AA201" i="19"/>
  <c r="Z201" i="19"/>
  <c r="Y201" i="19"/>
  <c r="X201" i="19"/>
  <c r="R201" i="19"/>
  <c r="AF200" i="19"/>
  <c r="AE200" i="19"/>
  <c r="AD200" i="19"/>
  <c r="AC200" i="19"/>
  <c r="AB200" i="19"/>
  <c r="AA200" i="19"/>
  <c r="Z200" i="19"/>
  <c r="Y200" i="19"/>
  <c r="X200" i="19"/>
  <c r="R200" i="19"/>
  <c r="AF199" i="19"/>
  <c r="AE199" i="19"/>
  <c r="AD199" i="19"/>
  <c r="AC199" i="19"/>
  <c r="AB199" i="19"/>
  <c r="AA199" i="19"/>
  <c r="Z199" i="19"/>
  <c r="Y199" i="19"/>
  <c r="X199" i="19"/>
  <c r="R199" i="19"/>
  <c r="AF198" i="19"/>
  <c r="AE198" i="19"/>
  <c r="AD198" i="19"/>
  <c r="AC198" i="19"/>
  <c r="AB198" i="19"/>
  <c r="AA198" i="19"/>
  <c r="Z198" i="19"/>
  <c r="Y198" i="19"/>
  <c r="X198" i="19"/>
  <c r="R198" i="19"/>
  <c r="AF197" i="19"/>
  <c r="AE197" i="19"/>
  <c r="AD197" i="19"/>
  <c r="AC197" i="19"/>
  <c r="AB197" i="19"/>
  <c r="AA197" i="19"/>
  <c r="Z197" i="19"/>
  <c r="Y197" i="19"/>
  <c r="X197" i="19"/>
  <c r="R197" i="19"/>
  <c r="AF139" i="19"/>
  <c r="AE139" i="19"/>
  <c r="AD139" i="19"/>
  <c r="AC139" i="19"/>
  <c r="AB139" i="19"/>
  <c r="AA139" i="19"/>
  <c r="Z139" i="19"/>
  <c r="Y139" i="19"/>
  <c r="X139" i="19"/>
  <c r="R139" i="19"/>
  <c r="AF138" i="19"/>
  <c r="AE138" i="19"/>
  <c r="AD138" i="19"/>
  <c r="AC138" i="19"/>
  <c r="AB138" i="19"/>
  <c r="AA138" i="19"/>
  <c r="Z138" i="19"/>
  <c r="Y138" i="19"/>
  <c r="X138" i="19"/>
  <c r="R138" i="19"/>
  <c r="AF137" i="19"/>
  <c r="AE137" i="19"/>
  <c r="AD137" i="19"/>
  <c r="AC137" i="19"/>
  <c r="AB137" i="19"/>
  <c r="AA137" i="19"/>
  <c r="Z137" i="19"/>
  <c r="Y137" i="19"/>
  <c r="X137" i="19"/>
  <c r="R137" i="19"/>
  <c r="AF136" i="19"/>
  <c r="AE136" i="19"/>
  <c r="AD136" i="19"/>
  <c r="AC136" i="19"/>
  <c r="AB136" i="19"/>
  <c r="AA136" i="19"/>
  <c r="Z136" i="19"/>
  <c r="Y136" i="19"/>
  <c r="X136" i="19"/>
  <c r="R136" i="19"/>
  <c r="AF135" i="19"/>
  <c r="AE135" i="19"/>
  <c r="AD135" i="19"/>
  <c r="AC135" i="19"/>
  <c r="AB135" i="19"/>
  <c r="AA135" i="19"/>
  <c r="Z135" i="19"/>
  <c r="Y135" i="19"/>
  <c r="X135" i="19"/>
  <c r="R135" i="19"/>
  <c r="AF134" i="19"/>
  <c r="AE134" i="19"/>
  <c r="AD134" i="19"/>
  <c r="AC134" i="19"/>
  <c r="AB134" i="19"/>
  <c r="AA134" i="19"/>
  <c r="Z134" i="19"/>
  <c r="Y134" i="19"/>
  <c r="X134" i="19"/>
  <c r="R134" i="19"/>
  <c r="AF133" i="19"/>
  <c r="AE133" i="19"/>
  <c r="AD133" i="19"/>
  <c r="AC133" i="19"/>
  <c r="AB133" i="19"/>
  <c r="AA133" i="19"/>
  <c r="Z133" i="19"/>
  <c r="Y133" i="19"/>
  <c r="X133" i="19"/>
  <c r="R133" i="19"/>
  <c r="A84" i="19"/>
  <c r="A85" i="19" s="1"/>
  <c r="A86" i="19" s="1"/>
  <c r="A87" i="19" s="1"/>
  <c r="A88" i="19" s="1"/>
  <c r="A89" i="19" s="1"/>
  <c r="A90" i="19" s="1"/>
  <c r="A91" i="19" s="1"/>
  <c r="A92" i="19" s="1"/>
  <c r="A93" i="19" s="1"/>
  <c r="C15" i="19" s="1"/>
  <c r="A80" i="19"/>
  <c r="C2" i="19" s="1"/>
  <c r="A79" i="19"/>
  <c r="C1" i="19" s="1"/>
  <c r="D1" i="19"/>
  <c r="D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9" i="19"/>
  <c r="X125" i="19"/>
  <c r="Y125" i="19"/>
  <c r="Z125" i="19"/>
  <c r="AA125" i="19"/>
  <c r="AB125" i="19"/>
  <c r="AC125" i="19"/>
  <c r="AD125" i="19"/>
  <c r="AE125" i="19"/>
  <c r="AF125" i="19"/>
  <c r="X126" i="19"/>
  <c r="Y126" i="19"/>
  <c r="Z126" i="19"/>
  <c r="AA126" i="19"/>
  <c r="AB126" i="19"/>
  <c r="AC126" i="19"/>
  <c r="AD126" i="19"/>
  <c r="AE126" i="19"/>
  <c r="AF126" i="19"/>
  <c r="R127" i="19"/>
  <c r="X127" i="19"/>
  <c r="Y127" i="19"/>
  <c r="Z127" i="19"/>
  <c r="AA127" i="19"/>
  <c r="AB127" i="19"/>
  <c r="AC127" i="19"/>
  <c r="AD127" i="19"/>
  <c r="AE127" i="19"/>
  <c r="AF127" i="19"/>
  <c r="R128" i="19"/>
  <c r="X128" i="19"/>
  <c r="Y128" i="19"/>
  <c r="Z128" i="19"/>
  <c r="AA128" i="19"/>
  <c r="AB128" i="19"/>
  <c r="AC128" i="19"/>
  <c r="AD128" i="19"/>
  <c r="AE128" i="19"/>
  <c r="AF128" i="19"/>
  <c r="R129" i="19"/>
  <c r="X129" i="19"/>
  <c r="Y129" i="19"/>
  <c r="Z129" i="19"/>
  <c r="AA129" i="19"/>
  <c r="AB129" i="19"/>
  <c r="AC129" i="19"/>
  <c r="AD129" i="19"/>
  <c r="AE129" i="19"/>
  <c r="AF129" i="19"/>
  <c r="R130" i="19"/>
  <c r="X130" i="19"/>
  <c r="Y130" i="19"/>
  <c r="Z130" i="19"/>
  <c r="AA130" i="19"/>
  <c r="AB130" i="19"/>
  <c r="AC130" i="19"/>
  <c r="AD130" i="19"/>
  <c r="AE130" i="19"/>
  <c r="AF130" i="19"/>
  <c r="R131" i="19"/>
  <c r="X131" i="19"/>
  <c r="Y131" i="19"/>
  <c r="Z131" i="19"/>
  <c r="AA131" i="19"/>
  <c r="AB131" i="19"/>
  <c r="AC131" i="19"/>
  <c r="AD131" i="19"/>
  <c r="AE131" i="19"/>
  <c r="AF131" i="19"/>
  <c r="R132" i="19"/>
  <c r="X132" i="19"/>
  <c r="Y132" i="19"/>
  <c r="Z132" i="19"/>
  <c r="AA132" i="19"/>
  <c r="AB132" i="19"/>
  <c r="AC132" i="19"/>
  <c r="AD132" i="19"/>
  <c r="AE132" i="19"/>
  <c r="AF132" i="19"/>
  <c r="R140" i="19"/>
  <c r="X140" i="19"/>
  <c r="Y140" i="19"/>
  <c r="Z140" i="19"/>
  <c r="AA140" i="19"/>
  <c r="AB140" i="19"/>
  <c r="AC140" i="19"/>
  <c r="AD140" i="19"/>
  <c r="AE140" i="19"/>
  <c r="AF140" i="19"/>
  <c r="R141" i="19"/>
  <c r="X141" i="19"/>
  <c r="Y141" i="19"/>
  <c r="Z141" i="19"/>
  <c r="AA141" i="19"/>
  <c r="AB141" i="19"/>
  <c r="AC141" i="19"/>
  <c r="AD141" i="19"/>
  <c r="AE141" i="19"/>
  <c r="AF141" i="19"/>
  <c r="R142" i="19"/>
  <c r="X142" i="19"/>
  <c r="Y142" i="19"/>
  <c r="Z142" i="19"/>
  <c r="AA142" i="19"/>
  <c r="AB142" i="19"/>
  <c r="AC142" i="19"/>
  <c r="AD142" i="19"/>
  <c r="AE142" i="19"/>
  <c r="AF142" i="19"/>
  <c r="R143" i="19"/>
  <c r="X143" i="19"/>
  <c r="Y143" i="19"/>
  <c r="Z143" i="19"/>
  <c r="AA143" i="19"/>
  <c r="AB143" i="19"/>
  <c r="AC143" i="19"/>
  <c r="AD143" i="19"/>
  <c r="AE143" i="19"/>
  <c r="AF143" i="19"/>
  <c r="R144" i="19"/>
  <c r="X144" i="19"/>
  <c r="Y144" i="19"/>
  <c r="Z144" i="19"/>
  <c r="AA144" i="19"/>
  <c r="AB144" i="19"/>
  <c r="AC144" i="19"/>
  <c r="AD144" i="19"/>
  <c r="AE144" i="19"/>
  <c r="AF144" i="19"/>
  <c r="R145" i="19"/>
  <c r="X145" i="19"/>
  <c r="Y145" i="19"/>
  <c r="Z145" i="19"/>
  <c r="AA145" i="19"/>
  <c r="AB145" i="19"/>
  <c r="AC145" i="19"/>
  <c r="AD145" i="19"/>
  <c r="AE145" i="19"/>
  <c r="AF145" i="19"/>
  <c r="R146" i="19"/>
  <c r="X146" i="19"/>
  <c r="Y146" i="19"/>
  <c r="Z146" i="19"/>
  <c r="AA146" i="19"/>
  <c r="AB146" i="19"/>
  <c r="AC146" i="19"/>
  <c r="AD146" i="19"/>
  <c r="AE146" i="19"/>
  <c r="AF146" i="19"/>
  <c r="A35" i="19"/>
  <c r="K59" i="18"/>
  <c r="V212" i="19" l="1"/>
  <c r="V204" i="19"/>
  <c r="V208" i="19"/>
  <c r="V210" i="19"/>
  <c r="V211" i="19"/>
  <c r="V217" i="19"/>
  <c r="A81" i="19"/>
  <c r="C3" i="19" s="1"/>
  <c r="C9" i="19"/>
  <c r="C13" i="19"/>
  <c r="V199" i="19"/>
  <c r="V144" i="19"/>
  <c r="V143" i="19"/>
  <c r="V140" i="19"/>
  <c r="V137" i="19"/>
  <c r="V133" i="19"/>
  <c r="V125" i="19"/>
  <c r="V197" i="19"/>
  <c r="V201" i="19"/>
  <c r="V216" i="19"/>
  <c r="V141" i="19"/>
  <c r="V198" i="19"/>
  <c r="V145" i="19"/>
  <c r="V205" i="19"/>
  <c r="V214" i="19"/>
  <c r="V215" i="19"/>
  <c r="V202" i="19"/>
  <c r="V203" i="19"/>
  <c r="V209" i="19"/>
  <c r="V146" i="19"/>
  <c r="V142" i="19"/>
  <c r="V200" i="19"/>
  <c r="V206" i="19"/>
  <c r="V207" i="19"/>
  <c r="V213" i="19"/>
  <c r="V218" i="19"/>
  <c r="V127" i="19"/>
  <c r="V139" i="19"/>
  <c r="V134" i="19"/>
  <c r="V129" i="19"/>
  <c r="V136" i="19"/>
  <c r="V138" i="19"/>
  <c r="V132" i="19"/>
  <c r="V130" i="19"/>
  <c r="V128" i="19"/>
  <c r="V126" i="19"/>
  <c r="V135" i="19"/>
  <c r="C6" i="19"/>
  <c r="C10" i="19"/>
  <c r="C14" i="19"/>
  <c r="C7" i="19"/>
  <c r="C11" i="19"/>
  <c r="C8" i="19"/>
  <c r="C12" i="19"/>
  <c r="V131" i="19"/>
  <c r="A82" i="19" l="1"/>
  <c r="C4" i="19" s="1"/>
  <c r="A83" i="19"/>
  <c r="C5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</authors>
  <commentList>
    <comment ref="D61" authorId="0" shapeId="0" xr:uid="{00000000-0006-0000-0000-000001000000}">
      <text>
        <r>
          <rPr>
            <b/>
            <sz val="8"/>
            <color indexed="16"/>
            <rFont val="Tahoma"/>
            <family val="2"/>
          </rPr>
          <t>Seleccionar de la Lista,</t>
        </r>
        <r>
          <rPr>
            <b/>
            <sz val="8"/>
            <color indexed="81"/>
            <rFont val="Tahoma"/>
            <family val="2"/>
          </rPr>
          <t xml:space="preserve"> según corresponda</t>
        </r>
      </text>
    </comment>
    <comment ref="D63" authorId="0" shapeId="0" xr:uid="{00000000-0006-0000-0000-000002000000}">
      <text>
        <r>
          <rPr>
            <b/>
            <sz val="8"/>
            <color indexed="16"/>
            <rFont val="Tahoma"/>
            <family val="2"/>
          </rPr>
          <t>Registrar el Año</t>
        </r>
        <r>
          <rPr>
            <b/>
            <sz val="8"/>
            <color indexed="81"/>
            <rFont val="Tahoma"/>
            <family val="2"/>
          </rPr>
          <t>, al que correspondan los Riesgos a registrar en la Matriz.
&gt;</t>
        </r>
        <r>
          <rPr>
            <b/>
            <sz val="8"/>
            <color indexed="12"/>
            <rFont val="Tahoma"/>
            <family val="2"/>
          </rPr>
          <t>Cuatro Dígitos</t>
        </r>
        <r>
          <rPr>
            <b/>
            <sz val="8"/>
            <color indexed="81"/>
            <rFont val="Tahoma"/>
            <family val="2"/>
          </rPr>
          <t>&lt;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 M. Cota Garcia</author>
  </authors>
  <commentList>
    <comment ref="C12" authorId="0" shapeId="0" xr:uid="{5A0DDA25-4AA4-422D-ACC1-E1A9A173B7C7}">
      <text>
        <r>
          <rPr>
            <b/>
            <sz val="9"/>
            <color indexed="81"/>
            <rFont val="Tahoma"/>
            <family val="2"/>
          </rPr>
          <t>Flor M. Cota Garcia:</t>
        </r>
        <r>
          <rPr>
            <sz val="9"/>
            <color indexed="81"/>
            <rFont val="Tahoma"/>
            <family val="2"/>
          </rPr>
          <t xml:space="preserve">
Describir el riesgo una vez analizado el contexto y la información de las áreas. </t>
        </r>
      </text>
    </comment>
    <comment ref="D12" authorId="0" shapeId="0" xr:uid="{44E93BBC-D3CC-4865-8F49-46E51568FC31}">
      <text>
        <r>
          <rPr>
            <b/>
            <sz val="9"/>
            <color indexed="81"/>
            <rFont val="Tahoma"/>
            <charset val="1"/>
          </rPr>
          <t>FMCG:</t>
        </r>
        <r>
          <rPr>
            <sz val="9"/>
            <color indexed="81"/>
            <rFont val="Tahoma"/>
            <charset val="1"/>
          </rPr>
          <t xml:space="preserve">
Identificar si existen factores (causas) de corrupción</t>
        </r>
      </text>
    </comment>
    <comment ref="H12" authorId="0" shapeId="0" xr:uid="{528C34CA-1C40-4299-A656-30BDE8975BA2}">
      <text>
        <r>
          <rPr>
            <b/>
            <sz val="9"/>
            <color indexed="81"/>
            <rFont val="Tahoma"/>
            <family val="2"/>
          </rPr>
          <t>FMCG:</t>
        </r>
        <r>
          <rPr>
            <sz val="9"/>
            <color indexed="81"/>
            <rFont val="Tahoma"/>
            <family val="2"/>
          </rPr>
          <t xml:space="preserve">
Seleccionar Si los riesgos que son seleccionados y aprobados en COCODI 1T como prioritarios para trabajar en el ejercicio 2024.</t>
        </r>
      </text>
    </comment>
    <comment ref="I12" authorId="0" shapeId="0" xr:uid="{7646D3FA-ACE4-4084-BA28-3F743BE698B7}">
      <text>
        <r>
          <rPr>
            <b/>
            <sz val="9"/>
            <color indexed="81"/>
            <rFont val="Tahoma"/>
            <family val="2"/>
          </rPr>
          <t>FMCG:</t>
        </r>
        <r>
          <rPr>
            <sz val="9"/>
            <color indexed="81"/>
            <rFont val="Tahoma"/>
            <family val="2"/>
          </rPr>
          <t xml:space="preserve">
Seleccionar de la lista desplegable la Unidad Administrativa responsable de atender el riesgo.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 M. Cota Garcia</author>
  </authors>
  <commentList>
    <comment ref="D14" authorId="0" shapeId="0" xr:uid="{17413357-8087-4ED3-8AC3-085E239BD352}">
      <text>
        <r>
          <rPr>
            <b/>
            <sz val="9"/>
            <color indexed="81"/>
            <rFont val="Tahoma"/>
            <family val="2"/>
          </rPr>
          <t>FMCG:</t>
        </r>
        <r>
          <rPr>
            <sz val="9"/>
            <color indexed="81"/>
            <rFont val="Tahoma"/>
            <family val="2"/>
          </rPr>
          <t xml:space="preserve">
Se podran insertar más celdas para factores de ser necesario. </t>
        </r>
      </text>
    </comment>
  </commentList>
</comments>
</file>

<file path=xl/sharedStrings.xml><?xml version="1.0" encoding="utf-8"?>
<sst xmlns="http://schemas.openxmlformats.org/spreadsheetml/2006/main" count="224" uniqueCount="146">
  <si>
    <t>Educación</t>
  </si>
  <si>
    <t>Salud</t>
  </si>
  <si>
    <t>Servicios</t>
  </si>
  <si>
    <t xml:space="preserve">Seguridad </t>
  </si>
  <si>
    <t>Infraestructura y Desarrollo Social</t>
  </si>
  <si>
    <t>Hacienda, Control y Gobierno</t>
  </si>
  <si>
    <t>Desarrollo Económico</t>
  </si>
  <si>
    <t xml:space="preserve">Dirección General de Desarrollo Administrativo </t>
  </si>
  <si>
    <t xml:space="preserve">Dirección de Sistemas de Control Interno Insitucional </t>
  </si>
  <si>
    <t>Formato FCI-DE.2 / 1-5</t>
  </si>
  <si>
    <t>Institución:</t>
  </si>
  <si>
    <t>Ramo / Sector</t>
  </si>
  <si>
    <t>Ejercicio Evaluado</t>
  </si>
  <si>
    <t>Inicio Elaboración</t>
  </si>
  <si>
    <t>Fecha de Aprobación:</t>
  </si>
  <si>
    <t>Fin Elaboración</t>
  </si>
  <si>
    <t>1. Normatividad que fundamenta la existencia de la Institución.</t>
  </si>
  <si>
    <t>Núm</t>
  </si>
  <si>
    <t xml:space="preserve">Nombre </t>
  </si>
  <si>
    <t>Texto</t>
  </si>
  <si>
    <t>2. Estratégia de la Institución.</t>
  </si>
  <si>
    <t>Nombre</t>
  </si>
  <si>
    <t>Fecha de Actualización</t>
  </si>
  <si>
    <t>Acción de Mejora y/o Formalización</t>
  </si>
  <si>
    <t>Objetivo Institucional</t>
  </si>
  <si>
    <t xml:space="preserve">Misión </t>
  </si>
  <si>
    <t>Visión</t>
  </si>
  <si>
    <t>3. Estructura Organizacional</t>
  </si>
  <si>
    <t xml:space="preserve">No. </t>
  </si>
  <si>
    <t>Nombre de Unidad Administrativa
 (Área que reporta directamente al Titular de la  Institución)</t>
  </si>
  <si>
    <t>Siglas de la Unidad Administrativa</t>
  </si>
  <si>
    <t>Objetivo de la Unidad Administrativa</t>
  </si>
  <si>
    <r>
      <rPr>
        <b/>
        <sz val="9"/>
        <color theme="1" tint="0.34998626667073579"/>
        <rFont val="Calibri"/>
        <family val="2"/>
        <scheme val="minor"/>
      </rPr>
      <t>Elaboró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 xml:space="preserve">Nombre y Firma del enlace de ARI </t>
    </r>
  </si>
  <si>
    <r>
      <rPr>
        <b/>
        <sz val="9"/>
        <color theme="1" tint="0.34998626667073579"/>
        <rFont val="Calibri"/>
        <family val="2"/>
        <scheme val="minor"/>
      </rPr>
      <t xml:space="preserve">Supervisó
</t>
    </r>
    <r>
      <rPr>
        <sz val="8"/>
        <color theme="1" tint="0.34998626667073579"/>
        <rFont val="Calibri"/>
        <family val="2"/>
        <scheme val="minor"/>
      </rPr>
      <t>Nombre y Firma del Coordinador de Control Interno</t>
    </r>
  </si>
  <si>
    <r>
      <rPr>
        <b/>
        <sz val="9"/>
        <color theme="1" tint="0.34998626667073579"/>
        <rFont val="Calibri"/>
        <family val="2"/>
        <scheme val="minor"/>
      </rPr>
      <t>Autorizó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Titular de la Institución</t>
    </r>
  </si>
  <si>
    <r>
      <rPr>
        <b/>
        <sz val="9"/>
        <color theme="1" tint="0.34998626667073579"/>
        <rFont val="Calibri"/>
        <family val="2"/>
        <scheme val="minor"/>
      </rPr>
      <t>Verifico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Titular del Órgano Interno de Control</t>
    </r>
  </si>
  <si>
    <r>
      <rPr>
        <b/>
        <sz val="9"/>
        <color theme="1" tint="0.34998626667073579"/>
        <rFont val="Calibri"/>
        <family val="2"/>
        <scheme val="minor"/>
      </rPr>
      <t>Elaboró y Coordinó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Auxiliar</t>
    </r>
  </si>
  <si>
    <t>Si</t>
  </si>
  <si>
    <t>No</t>
  </si>
  <si>
    <t>Subsecretaría de Desarrollo Administrativo y Tecnológico</t>
  </si>
  <si>
    <t>Dirección de Sistemas de Control Interno Gubernaental</t>
  </si>
  <si>
    <t>Contexto Estratégico de Administración de Riesgos</t>
  </si>
  <si>
    <t>Formato FCI-DE.2 / 2-5</t>
  </si>
  <si>
    <t xml:space="preserve">Artículo </t>
  </si>
  <si>
    <t>2. Norma que establece el ámbito de actuación y gestión de la Institución.</t>
  </si>
  <si>
    <t>Normativa</t>
  </si>
  <si>
    <t>Artículo</t>
  </si>
  <si>
    <t>Ambito Técnico</t>
  </si>
  <si>
    <t>Finanzas y Control Gubernamental</t>
  </si>
  <si>
    <t>Transparencia y Rendición de Cuentas</t>
  </si>
  <si>
    <t>Valores Institucionales</t>
  </si>
  <si>
    <t>Principios Institucionales</t>
  </si>
  <si>
    <t>Otros</t>
  </si>
  <si>
    <t>Análisis de Alineación</t>
  </si>
  <si>
    <t>PED</t>
  </si>
  <si>
    <t>Código de Ética</t>
  </si>
  <si>
    <t>Código de Conducta</t>
  </si>
  <si>
    <t>Elaboración</t>
  </si>
  <si>
    <t>Autorización</t>
  </si>
  <si>
    <t>Presentación</t>
  </si>
  <si>
    <t>Plan Anual de Trabajo Institucional (Programa Operativo Anual)</t>
  </si>
  <si>
    <t>Plan Anual de Trabajo por Unidad Administrativa</t>
  </si>
  <si>
    <t>DAF</t>
  </si>
  <si>
    <t>DPC</t>
  </si>
  <si>
    <t>UJ</t>
  </si>
  <si>
    <t>4. Procedimientos (Universo y muestra de análisis)</t>
  </si>
  <si>
    <t>Clave SICAD</t>
  </si>
  <si>
    <t>Unidad Administrativa</t>
  </si>
  <si>
    <t>Riesgos en el Procedimiento</t>
  </si>
  <si>
    <t>Madurez Administrativa del Procedimiento</t>
  </si>
  <si>
    <t>Nivel de Riesgo</t>
  </si>
  <si>
    <t>Selección para riesgos</t>
  </si>
  <si>
    <t>Estrategico</t>
  </si>
  <si>
    <t xml:space="preserve">Operativo </t>
  </si>
  <si>
    <t>Financiero</t>
  </si>
  <si>
    <t>Fraude</t>
  </si>
  <si>
    <t xml:space="preserve">Cumplimiento </t>
  </si>
  <si>
    <t>Corrupción.</t>
  </si>
  <si>
    <t>Documentado</t>
  </si>
  <si>
    <t>Autorizado</t>
  </si>
  <si>
    <t>Actualizado</t>
  </si>
  <si>
    <t>Corrupcion</t>
  </si>
  <si>
    <t>LICITACIONES</t>
  </si>
  <si>
    <t>4. UJ</t>
  </si>
  <si>
    <t>P-1</t>
  </si>
  <si>
    <t xml:space="preserve">CAPACITACIONES </t>
  </si>
  <si>
    <t>3. DPC</t>
  </si>
  <si>
    <t>EVALUAR CI</t>
  </si>
  <si>
    <t>Dirección General de Desarrollo Administrativo</t>
  </si>
  <si>
    <t xml:space="preserve">Dirección de Sistemas de Control Interno Institucional </t>
  </si>
  <si>
    <t>Inventario y Mapa de Riesgos</t>
  </si>
  <si>
    <t>Formato FCI-DE.2 / 3-5</t>
  </si>
  <si>
    <t>NO. DE RIESGO</t>
  </si>
  <si>
    <t>R I E S G O</t>
  </si>
  <si>
    <t>FACTOR DE CORRUPCIÓN</t>
  </si>
  <si>
    <t>VALORACIÓN FINAL
(RIESGO RESIDUAL)</t>
  </si>
  <si>
    <t>GRADO DE 
IMPACTO</t>
  </si>
  <si>
    <t>PROBABILIDAD
DE OCURRENCIA</t>
  </si>
  <si>
    <t>R1</t>
  </si>
  <si>
    <t>dgdp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</si>
  <si>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</si>
  <si>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</si>
  <si>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</si>
  <si>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</si>
  <si>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</si>
  <si>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</si>
  <si>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</si>
  <si>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</si>
  <si>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</si>
  <si>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</si>
  <si>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</si>
  <si>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</si>
  <si>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</si>
  <si>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</si>
  <si>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</si>
  <si>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</si>
  <si>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</si>
  <si>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Controlado</t>
  </si>
  <si>
    <t>Mitigar</t>
  </si>
  <si>
    <t>Monitorear</t>
  </si>
  <si>
    <t>Eliminar</t>
  </si>
  <si>
    <t>Mejorar</t>
  </si>
  <si>
    <t>Transferir</t>
  </si>
  <si>
    <t>Implementar</t>
  </si>
  <si>
    <t>Absorber</t>
  </si>
  <si>
    <t xml:space="preserve">Matriz de Análisis de Reisgos </t>
  </si>
  <si>
    <t>RIESGOS</t>
  </si>
  <si>
    <t>CONTROL ACTUAL</t>
  </si>
  <si>
    <t>ACTIVIDAD DE CONTROL (MEJORA)</t>
  </si>
  <si>
    <t>CUMPLIMIENTO REAL 2024</t>
  </si>
  <si>
    <t>No. Riesgo</t>
  </si>
  <si>
    <t>Descripción</t>
  </si>
  <si>
    <t>Descripción del Factor</t>
  </si>
  <si>
    <t>Si/No</t>
  </si>
  <si>
    <t>M.E.T.A.</t>
  </si>
  <si>
    <t>Acción</t>
  </si>
  <si>
    <t>Periodicidad</t>
  </si>
  <si>
    <t>Evidencia</t>
  </si>
  <si>
    <t>Estrategia</t>
  </si>
  <si>
    <t>Titular de UA Responsable</t>
  </si>
  <si>
    <t>1er Trimestre</t>
  </si>
  <si>
    <t>2do Trimestre</t>
  </si>
  <si>
    <t>3er Trimestre</t>
  </si>
  <si>
    <t>4to Trimestre</t>
  </si>
  <si>
    <t>PRIORIZACIÓN 
2024</t>
  </si>
  <si>
    <t>UA´s
 Resposable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</si>
</sst>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mm/yyyy\ hh:mm"/>
    <numFmt numFmtId="165" formatCode="yyyy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6"/>
      <name val="Tahoma"/>
      <family val="2"/>
    </font>
    <font>
      <b/>
      <sz val="8"/>
      <color indexed="12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6"/>
      <color theme="0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39" fillId="0" borderId="0"/>
    <xf numFmtId="43" fontId="10" fillId="0" borderId="0" applyFont="0" applyFill="0" applyBorder="0" applyAlignment="0" applyProtection="0"/>
  </cellStyleXfs>
  <cellXfs count="300">
    <xf numFmtId="0" fontId="0" fillId="0" borderId="0" xfId="0"/>
    <xf numFmtId="0" fontId="16" fillId="3" borderId="0" xfId="1" applyFont="1" applyFill="1" applyAlignment="1">
      <alignment vertical="center"/>
    </xf>
    <xf numFmtId="0" fontId="22" fillId="3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14" fillId="3" borderId="0" xfId="1" applyFont="1" applyFill="1" applyAlignment="1">
      <alignment vertical="center" wrapText="1"/>
    </xf>
    <xf numFmtId="0" fontId="27" fillId="3" borderId="0" xfId="0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41" fillId="3" borderId="0" xfId="1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0" fontId="31" fillId="8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32" fillId="3" borderId="0" xfId="0" applyFont="1" applyFill="1"/>
    <xf numFmtId="0" fontId="1" fillId="0" borderId="0" xfId="2"/>
    <xf numFmtId="0" fontId="12" fillId="0" borderId="0" xfId="2" applyFont="1"/>
    <xf numFmtId="2" fontId="8" fillId="3" borderId="0" xfId="2" applyNumberFormat="1" applyFont="1" applyFill="1" applyAlignment="1">
      <alignment horizontal="left" vertical="top" wrapText="1" indent="1"/>
    </xf>
    <xf numFmtId="0" fontId="9" fillId="3" borderId="0" xfId="2" applyFont="1" applyFill="1" applyAlignment="1">
      <alignment horizontal="center" vertical="center"/>
    </xf>
    <xf numFmtId="0" fontId="7" fillId="0" borderId="0" xfId="2" applyFont="1"/>
    <xf numFmtId="2" fontId="8" fillId="12" borderId="0" xfId="2" applyNumberFormat="1" applyFont="1" applyFill="1" applyAlignment="1">
      <alignment horizontal="left" vertical="top" wrapText="1" indent="1"/>
    </xf>
    <xf numFmtId="0" fontId="9" fillId="12" borderId="0" xfId="2" applyFont="1" applyFill="1" applyAlignment="1">
      <alignment horizontal="center" vertical="center"/>
    </xf>
    <xf numFmtId="0" fontId="2" fillId="0" borderId="0" xfId="2" applyFont="1" applyAlignment="1">
      <alignment horizontal="centerContinuous"/>
    </xf>
    <xf numFmtId="0" fontId="2" fillId="0" borderId="0" xfId="2" applyFont="1" applyAlignment="1">
      <alignment horizontal="right"/>
    </xf>
    <xf numFmtId="2" fontId="8" fillId="0" borderId="0" xfId="2" applyNumberFormat="1" applyFont="1" applyAlignment="1">
      <alignment horizontal="left" vertical="top" wrapText="1" indent="1"/>
    </xf>
    <xf numFmtId="0" fontId="9" fillId="0" borderId="0" xfId="2" applyFont="1" applyAlignment="1">
      <alignment horizontal="center" vertical="center"/>
    </xf>
    <xf numFmtId="0" fontId="12" fillId="3" borderId="0" xfId="1" applyFont="1" applyFill="1" applyAlignment="1" applyProtection="1">
      <alignment vertical="center"/>
      <protection locked="0"/>
    </xf>
    <xf numFmtId="0" fontId="12" fillId="3" borderId="0" xfId="1" applyFont="1" applyFill="1" applyAlignment="1">
      <alignment vertical="center"/>
    </xf>
    <xf numFmtId="0" fontId="12" fillId="3" borderId="0" xfId="1" applyFont="1" applyFill="1" applyAlignment="1" applyProtection="1">
      <alignment horizontal="left" vertical="center"/>
      <protection locked="0"/>
    </xf>
    <xf numFmtId="0" fontId="20" fillId="3" borderId="0" xfId="1" applyFont="1" applyFill="1" applyAlignment="1" applyProtection="1">
      <alignment vertical="center"/>
      <protection locked="0"/>
    </xf>
    <xf numFmtId="0" fontId="20" fillId="3" borderId="1" xfId="1" applyFont="1" applyFill="1" applyBorder="1" applyAlignment="1" applyProtection="1">
      <alignment vertical="center"/>
      <protection locked="0"/>
    </xf>
    <xf numFmtId="0" fontId="24" fillId="3" borderId="0" xfId="1" applyFont="1" applyFill="1" applyAlignment="1" applyProtection="1">
      <alignment horizontal="right" vertical="center"/>
      <protection locked="0"/>
    </xf>
    <xf numFmtId="14" fontId="20" fillId="3" borderId="1" xfId="1" applyNumberFormat="1" applyFont="1" applyFill="1" applyBorder="1" applyAlignment="1" applyProtection="1">
      <alignment vertical="center"/>
      <protection locked="0"/>
    </xf>
    <xf numFmtId="0" fontId="24" fillId="3" borderId="0" xfId="1" applyFont="1" applyFill="1" applyAlignment="1" applyProtection="1">
      <alignment horizontal="left" vertical="center"/>
      <protection locked="0"/>
    </xf>
    <xf numFmtId="165" fontId="20" fillId="3" borderId="1" xfId="1" applyNumberFormat="1" applyFont="1" applyFill="1" applyBorder="1" applyAlignment="1" applyProtection="1">
      <alignment horizontal="left" vertical="center"/>
      <protection locked="0"/>
    </xf>
    <xf numFmtId="0" fontId="15" fillId="3" borderId="0" xfId="1" applyFont="1" applyFill="1" applyAlignment="1" applyProtection="1">
      <alignment horizontal="left" vertical="center" wrapText="1"/>
      <protection locked="0"/>
    </xf>
    <xf numFmtId="0" fontId="13" fillId="3" borderId="0" xfId="1" applyFont="1" applyFill="1" applyAlignment="1">
      <alignment vertical="center"/>
    </xf>
    <xf numFmtId="0" fontId="20" fillId="3" borderId="1" xfId="1" applyFont="1" applyFill="1" applyBorder="1" applyAlignment="1" applyProtection="1">
      <alignment horizontal="center" vertical="center"/>
      <protection locked="0"/>
    </xf>
    <xf numFmtId="49" fontId="32" fillId="3" borderId="0" xfId="0" applyNumberFormat="1" applyFont="1" applyFill="1"/>
    <xf numFmtId="0" fontId="0" fillId="3" borderId="0" xfId="0" applyFill="1" applyAlignment="1" applyProtection="1">
      <alignment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1" applyFont="1" applyFill="1" applyAlignment="1" applyProtection="1">
      <alignment horizontal="left" vertical="center" wrapText="1"/>
      <protection locked="0"/>
    </xf>
    <xf numFmtId="0" fontId="28" fillId="4" borderId="4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vertical="center" wrapText="1"/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vertical="center" wrapText="1"/>
      <protection locked="0"/>
    </xf>
    <xf numFmtId="0" fontId="29" fillId="3" borderId="0" xfId="0" applyFont="1" applyFill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0" xfId="0" applyFill="1" applyProtection="1">
      <protection locked="0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6" fillId="10" borderId="1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horizontal="left" vertical="center" wrapText="1"/>
      <protection locked="0"/>
    </xf>
    <xf numFmtId="0" fontId="29" fillId="3" borderId="9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vertical="center" wrapText="1"/>
      <protection locked="0"/>
    </xf>
    <xf numFmtId="0" fontId="29" fillId="9" borderId="1" xfId="0" applyFont="1" applyFill="1" applyBorder="1" applyAlignment="1" applyProtection="1">
      <alignment horizontal="center" vertical="center" wrapText="1"/>
      <protection locked="0"/>
    </xf>
    <xf numFmtId="0" fontId="29" fillId="3" borderId="3" xfId="0" applyFont="1" applyFill="1" applyBorder="1" applyAlignment="1" applyProtection="1">
      <alignment horizontal="left" vertical="center" wrapText="1"/>
      <protection locked="0"/>
    </xf>
    <xf numFmtId="0" fontId="29" fillId="3" borderId="16" xfId="0" applyFont="1" applyFill="1" applyBorder="1" applyAlignment="1" applyProtection="1">
      <alignment horizontal="left" vertical="center" wrapText="1"/>
      <protection locked="0"/>
    </xf>
    <xf numFmtId="0" fontId="29" fillId="3" borderId="12" xfId="0" applyFont="1" applyFill="1" applyBorder="1" applyAlignment="1" applyProtection="1">
      <alignment horizontal="left" vertical="center" wrapText="1"/>
      <protection locked="0"/>
    </xf>
    <xf numFmtId="0" fontId="29" fillId="3" borderId="10" xfId="0" applyFont="1" applyFill="1" applyBorder="1" applyAlignment="1" applyProtection="1">
      <alignment horizontal="left" vertical="center" wrapText="1"/>
      <protection locked="0"/>
    </xf>
    <xf numFmtId="0" fontId="29" fillId="3" borderId="13" xfId="0" applyFont="1" applyFill="1" applyBorder="1" applyAlignment="1" applyProtection="1">
      <alignment horizontal="left" vertical="center" wrapText="1"/>
      <protection locked="0"/>
    </xf>
    <xf numFmtId="43" fontId="0" fillId="3" borderId="0" xfId="4" applyFont="1" applyFill="1" applyAlignment="1" applyProtection="1">
      <alignment vertical="center" wrapText="1"/>
    </xf>
    <xf numFmtId="0" fontId="33" fillId="3" borderId="0" xfId="0" applyFont="1" applyFill="1" applyAlignment="1">
      <alignment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 wrapText="1"/>
    </xf>
    <xf numFmtId="0" fontId="18" fillId="3" borderId="0" xfId="1" applyFont="1" applyFill="1" applyAlignment="1" applyProtection="1">
      <alignment vertical="center"/>
      <protection locked="0"/>
    </xf>
    <xf numFmtId="0" fontId="20" fillId="3" borderId="0" xfId="1" applyFont="1" applyFill="1" applyAlignment="1" applyProtection="1">
      <alignment horizontal="left" vertical="center"/>
      <protection locked="0"/>
    </xf>
    <xf numFmtId="0" fontId="23" fillId="3" borderId="0" xfId="1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20" fillId="3" borderId="0" xfId="1" applyFont="1" applyFill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0" fillId="3" borderId="0" xfId="1" applyFont="1" applyFill="1" applyAlignment="1" applyProtection="1">
      <alignment horizontal="center" vertical="center"/>
      <protection locked="0"/>
    </xf>
    <xf numFmtId="14" fontId="20" fillId="3" borderId="0" xfId="1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32" fillId="14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left" vertical="center" wrapText="1"/>
    </xf>
    <xf numFmtId="0" fontId="32" fillId="13" borderId="1" xfId="0" applyFont="1" applyFill="1" applyBorder="1" applyAlignment="1">
      <alignment horizontal="left" vertical="center" wrapText="1"/>
    </xf>
    <xf numFmtId="49" fontId="0" fillId="13" borderId="1" xfId="0" applyNumberFormat="1" applyFill="1" applyBorder="1" applyAlignment="1">
      <alignment horizontal="left" vertical="center" wrapText="1"/>
    </xf>
    <xf numFmtId="2" fontId="43" fillId="3" borderId="0" xfId="2" applyNumberFormat="1" applyFont="1" applyFill="1" applyAlignment="1">
      <alignment horizontal="left" vertical="top" wrapText="1" indent="1"/>
    </xf>
    <xf numFmtId="0" fontId="43" fillId="3" borderId="0" xfId="2" applyFont="1" applyFill="1" applyAlignment="1">
      <alignment horizontal="center" vertical="center"/>
    </xf>
    <xf numFmtId="2" fontId="43" fillId="12" borderId="0" xfId="2" applyNumberFormat="1" applyFont="1" applyFill="1" applyAlignment="1">
      <alignment horizontal="left" vertical="top" wrapText="1" indent="1"/>
    </xf>
    <xf numFmtId="0" fontId="43" fillId="12" borderId="0" xfId="2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42" fillId="13" borderId="1" xfId="0" applyNumberFormat="1" applyFont="1" applyFill="1" applyBorder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41" fillId="3" borderId="0" xfId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43" fillId="3" borderId="0" xfId="2" applyNumberFormat="1" applyFont="1" applyFill="1" applyAlignment="1">
      <alignment horizontal="center" vertical="center"/>
    </xf>
    <xf numFmtId="1" fontId="43" fillId="12" borderId="0" xfId="2" applyNumberFormat="1" applyFont="1" applyFill="1" applyAlignment="1">
      <alignment horizontal="center" vertical="center"/>
    </xf>
    <xf numFmtId="1" fontId="1" fillId="3" borderId="0" xfId="2" applyNumberFormat="1" applyFill="1" applyAlignment="1">
      <alignment horizontal="center" vertical="center"/>
    </xf>
    <xf numFmtId="1" fontId="1" fillId="0" borderId="0" xfId="2" applyNumberFormat="1" applyAlignment="1">
      <alignment horizontal="center" vertical="center"/>
    </xf>
    <xf numFmtId="1" fontId="1" fillId="12" borderId="0" xfId="2" applyNumberFormat="1" applyFill="1" applyAlignment="1">
      <alignment horizontal="center" vertical="center"/>
    </xf>
    <xf numFmtId="0" fontId="1" fillId="0" borderId="0" xfId="2" applyAlignment="1">
      <alignment horizontal="left" vertical="center"/>
    </xf>
    <xf numFmtId="0" fontId="14" fillId="3" borderId="0" xfId="1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30" fillId="3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44" fillId="12" borderId="0" xfId="0" applyFont="1" applyFill="1" applyAlignment="1">
      <alignment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top" wrapText="1"/>
    </xf>
    <xf numFmtId="0" fontId="16" fillId="11" borderId="4" xfId="0" applyFont="1" applyFill="1" applyBorder="1" applyAlignment="1">
      <alignment horizontal="center" vertical="top"/>
    </xf>
    <xf numFmtId="0" fontId="32" fillId="15" borderId="1" xfId="0" applyFont="1" applyFill="1" applyBorder="1" applyAlignment="1">
      <alignment horizontal="left" vertical="center" wrapText="1"/>
    </xf>
    <xf numFmtId="164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35" fillId="17" borderId="1" xfId="0" applyFont="1" applyFill="1" applyBorder="1" applyAlignment="1" applyProtection="1">
      <alignment horizontal="center" vertical="center" wrapText="1"/>
      <protection locked="0"/>
    </xf>
    <xf numFmtId="0" fontId="28" fillId="18" borderId="1" xfId="0" applyFont="1" applyFill="1" applyBorder="1" applyAlignment="1" applyProtection="1">
      <alignment horizontal="left" vertical="center" wrapText="1"/>
      <protection locked="0"/>
    </xf>
    <xf numFmtId="0" fontId="35" fillId="17" borderId="1" xfId="0" applyFont="1" applyFill="1" applyBorder="1" applyAlignment="1" applyProtection="1">
      <alignment vertical="center" wrapText="1"/>
      <protection locked="0"/>
    </xf>
    <xf numFmtId="0" fontId="45" fillId="3" borderId="0" xfId="1" applyFont="1" applyFill="1" applyAlignment="1">
      <alignment vertical="center"/>
    </xf>
    <xf numFmtId="0" fontId="46" fillId="3" borderId="0" xfId="1" applyFont="1" applyFill="1" applyAlignment="1">
      <alignment vertical="center"/>
    </xf>
    <xf numFmtId="0" fontId="47" fillId="3" borderId="0" xfId="1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8" fillId="3" borderId="0" xfId="1" applyFont="1" applyFill="1" applyAlignment="1">
      <alignment horizontal="left" vertical="center"/>
    </xf>
    <xf numFmtId="0" fontId="28" fillId="18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9" fillId="18" borderId="4" xfId="0" applyFont="1" applyFill="1" applyBorder="1" applyAlignment="1">
      <alignment horizontal="center" vertical="center" wrapText="1"/>
    </xf>
    <xf numFmtId="0" fontId="29" fillId="18" borderId="1" xfId="0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1" fillId="11" borderId="3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" fillId="2" borderId="0" xfId="3" applyFill="1" applyAlignment="1">
      <alignment horizontal="centerContinuous"/>
    </xf>
    <xf numFmtId="0" fontId="16" fillId="3" borderId="0" xfId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49" fontId="0" fillId="13" borderId="1" xfId="0" applyNumberFormat="1" applyFill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center" vertical="center" wrapText="1"/>
    </xf>
    <xf numFmtId="0" fontId="11" fillId="19" borderId="1" xfId="2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49" fontId="30" fillId="3" borderId="0" xfId="0" applyNumberFormat="1" applyFont="1" applyFill="1" applyAlignment="1">
      <alignment horizontal="center" vertical="center" wrapText="1"/>
    </xf>
    <xf numFmtId="49" fontId="44" fillId="12" borderId="0" xfId="0" applyNumberFormat="1" applyFont="1" applyFill="1" applyAlignment="1">
      <alignment horizontal="center" vertical="center" wrapText="1"/>
    </xf>
    <xf numFmtId="0" fontId="2" fillId="0" borderId="0" xfId="2" applyFont="1" applyAlignment="1">
      <alignment horizontal="center"/>
    </xf>
    <xf numFmtId="2" fontId="8" fillId="0" borderId="0" xfId="2" applyNumberFormat="1" applyFont="1" applyAlignment="1">
      <alignment horizontal="center"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29" fillId="3" borderId="2" xfId="0" applyFont="1" applyFill="1" applyBorder="1" applyAlignment="1" applyProtection="1">
      <alignment vertical="center" wrapText="1"/>
      <protection locked="0"/>
    </xf>
    <xf numFmtId="0" fontId="29" fillId="3" borderId="3" xfId="0" applyFont="1" applyFill="1" applyBorder="1" applyAlignment="1" applyProtection="1">
      <alignment vertical="center" wrapText="1"/>
      <protection locked="0"/>
    </xf>
    <xf numFmtId="0" fontId="29" fillId="3" borderId="16" xfId="0" applyFont="1" applyFill="1" applyBorder="1" applyAlignment="1" applyProtection="1">
      <alignment vertical="center" wrapText="1"/>
      <protection locked="0"/>
    </xf>
    <xf numFmtId="0" fontId="29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7" fillId="3" borderId="0" xfId="1" applyFont="1" applyFill="1" applyAlignment="1" applyProtection="1">
      <alignment horizontal="left" vertical="center" wrapText="1"/>
      <protection locked="0"/>
    </xf>
    <xf numFmtId="0" fontId="35" fillId="17" borderId="1" xfId="0" applyFont="1" applyFill="1" applyBorder="1" applyAlignment="1" applyProtection="1">
      <alignment horizontal="center" vertical="center" wrapText="1"/>
      <protection locked="0"/>
    </xf>
    <xf numFmtId="14" fontId="29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2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5" fillId="17" borderId="2" xfId="0" applyFont="1" applyFill="1" applyBorder="1" applyAlignment="1" applyProtection="1">
      <alignment horizontal="center" vertical="center" wrapText="1"/>
      <protection locked="0"/>
    </xf>
    <xf numFmtId="0" fontId="35" fillId="17" borderId="16" xfId="0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12" fillId="3" borderId="11" xfId="1" applyFont="1" applyFill="1" applyBorder="1" applyAlignment="1" applyProtection="1">
      <alignment horizontal="center" vertical="center"/>
      <protection locked="0"/>
    </xf>
    <xf numFmtId="0" fontId="20" fillId="3" borderId="10" xfId="1" applyFont="1" applyFill="1" applyBorder="1" applyAlignment="1" applyProtection="1">
      <alignment horizontal="center" vertical="center" wrapText="1"/>
      <protection locked="0"/>
    </xf>
    <xf numFmtId="0" fontId="20" fillId="3" borderId="11" xfId="1" applyFont="1" applyFill="1" applyBorder="1" applyAlignment="1" applyProtection="1">
      <alignment horizontal="center" vertical="center" wrapText="1"/>
      <protection locked="0"/>
    </xf>
    <xf numFmtId="0" fontId="18" fillId="3" borderId="0" xfId="1" applyFont="1" applyFill="1" applyAlignment="1" applyProtection="1">
      <alignment horizontal="center" vertical="center"/>
      <protection locked="0"/>
    </xf>
    <xf numFmtId="0" fontId="20" fillId="3" borderId="10" xfId="1" applyFont="1" applyFill="1" applyBorder="1" applyAlignment="1" applyProtection="1">
      <alignment horizontal="center" vertical="top" wrapText="1"/>
      <protection locked="0"/>
    </xf>
    <xf numFmtId="0" fontId="20" fillId="3" borderId="11" xfId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20" fillId="3" borderId="2" xfId="1" applyFont="1" applyFill="1" applyBorder="1" applyAlignment="1" applyProtection="1">
      <alignment horizontal="left" vertical="center" wrapText="1"/>
      <protection locked="0"/>
    </xf>
    <xf numFmtId="0" fontId="20" fillId="3" borderId="3" xfId="1" applyFont="1" applyFill="1" applyBorder="1" applyAlignment="1" applyProtection="1">
      <alignment horizontal="left" vertical="center" wrapText="1"/>
      <protection locked="0"/>
    </xf>
    <xf numFmtId="0" fontId="20" fillId="3" borderId="16" xfId="1" applyFont="1" applyFill="1" applyBorder="1" applyAlignment="1" applyProtection="1">
      <alignment horizontal="left" vertical="center" wrapText="1"/>
      <protection locked="0"/>
    </xf>
    <xf numFmtId="0" fontId="20" fillId="3" borderId="0" xfId="1" applyFont="1" applyFill="1" applyAlignment="1" applyProtection="1">
      <alignment horizontal="left" vertical="center" wrapText="1"/>
      <protection locked="0"/>
    </xf>
    <xf numFmtId="0" fontId="29" fillId="3" borderId="2" xfId="0" applyFont="1" applyFill="1" applyBorder="1" applyAlignment="1" applyProtection="1">
      <alignment horizontal="left" vertical="center" wrapText="1"/>
      <protection locked="0"/>
    </xf>
    <xf numFmtId="0" fontId="29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11" xfId="1" applyFont="1" applyFill="1" applyBorder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29" fillId="3" borderId="1" xfId="0" applyFont="1" applyFill="1" applyBorder="1" applyAlignment="1" applyProtection="1">
      <alignment horizontal="left" vertical="center" wrapText="1"/>
      <protection locked="0"/>
    </xf>
    <xf numFmtId="0" fontId="29" fillId="3" borderId="3" xfId="0" applyFont="1" applyFill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35" fillId="6" borderId="5" xfId="0" applyFont="1" applyFill="1" applyBorder="1" applyAlignment="1" applyProtection="1">
      <alignment horizontal="center" vertical="center" wrapText="1"/>
      <protection locked="0"/>
    </xf>
    <xf numFmtId="0" fontId="35" fillId="6" borderId="11" xfId="0" applyFont="1" applyFill="1" applyBorder="1" applyAlignment="1" applyProtection="1">
      <alignment horizontal="center" vertical="center" wrapText="1"/>
      <protection locked="0"/>
    </xf>
    <xf numFmtId="0" fontId="35" fillId="10" borderId="5" xfId="0" applyFont="1" applyFill="1" applyBorder="1" applyAlignment="1" applyProtection="1">
      <alignment horizontal="center" vertical="center" wrapText="1"/>
      <protection locked="0"/>
    </xf>
    <xf numFmtId="0" fontId="35" fillId="10" borderId="11" xfId="0" applyFont="1" applyFill="1" applyBorder="1" applyAlignment="1" applyProtection="1">
      <alignment horizontal="center" vertical="center" wrapText="1"/>
      <protection locked="0"/>
    </xf>
    <xf numFmtId="0" fontId="35" fillId="10" borderId="14" xfId="0" applyFont="1" applyFill="1" applyBorder="1" applyAlignment="1" applyProtection="1">
      <alignment horizontal="center" vertical="center" wrapText="1"/>
      <protection locked="0"/>
    </xf>
    <xf numFmtId="0" fontId="38" fillId="4" borderId="12" xfId="0" applyFont="1" applyFill="1" applyBorder="1" applyAlignment="1" applyProtection="1">
      <alignment horizontal="center" vertical="center" wrapText="1"/>
      <protection locked="0"/>
    </xf>
    <xf numFmtId="0" fontId="38" fillId="4" borderId="5" xfId="0" applyFont="1" applyFill="1" applyBorder="1" applyAlignment="1" applyProtection="1">
      <alignment horizontal="center" vertical="center" wrapText="1"/>
      <protection locked="0"/>
    </xf>
    <xf numFmtId="0" fontId="38" fillId="4" borderId="15" xfId="0" applyFont="1" applyFill="1" applyBorder="1" applyAlignment="1" applyProtection="1">
      <alignment horizontal="center" vertical="center" wrapText="1"/>
      <protection locked="0"/>
    </xf>
    <xf numFmtId="0" fontId="38" fillId="4" borderId="4" xfId="0" applyFont="1" applyFill="1" applyBorder="1" applyAlignment="1" applyProtection="1">
      <alignment horizontal="center" vertical="center" wrapText="1"/>
      <protection locked="0"/>
    </xf>
    <xf numFmtId="0" fontId="28" fillId="5" borderId="2" xfId="0" applyFont="1" applyFill="1" applyBorder="1" applyAlignment="1" applyProtection="1">
      <alignment horizontal="center" vertical="center" wrapText="1"/>
      <protection locked="0"/>
    </xf>
    <xf numFmtId="0" fontId="28" fillId="5" borderId="16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 applyProtection="1">
      <alignment horizontal="left" vertical="center" wrapText="1"/>
      <protection locked="0"/>
    </xf>
    <xf numFmtId="0" fontId="28" fillId="7" borderId="3" xfId="0" applyFont="1" applyFill="1" applyBorder="1" applyAlignment="1" applyProtection="1">
      <alignment horizontal="left" vertical="center" wrapText="1"/>
      <protection locked="0"/>
    </xf>
    <xf numFmtId="0" fontId="28" fillId="7" borderId="16" xfId="0" applyFont="1" applyFill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28" fillId="7" borderId="2" xfId="0" applyFont="1" applyFill="1" applyBorder="1" applyAlignment="1" applyProtection="1">
      <alignment vertical="center" wrapText="1"/>
      <protection locked="0"/>
    </xf>
    <xf numFmtId="0" fontId="28" fillId="7" borderId="16" xfId="0" applyFont="1" applyFill="1" applyBorder="1" applyAlignment="1" applyProtection="1">
      <alignment vertical="center" wrapText="1"/>
      <protection locked="0"/>
    </xf>
    <xf numFmtId="0" fontId="28" fillId="7" borderId="2" xfId="0" applyFont="1" applyFill="1" applyBorder="1" applyAlignment="1" applyProtection="1">
      <alignment horizontal="center" vertical="center" wrapText="1"/>
      <protection locked="0"/>
    </xf>
    <xf numFmtId="0" fontId="28" fillId="7" borderId="3" xfId="0" applyFont="1" applyFill="1" applyBorder="1" applyAlignment="1" applyProtection="1">
      <alignment horizontal="center" vertical="center" wrapText="1"/>
      <protection locked="0"/>
    </xf>
    <xf numFmtId="0" fontId="28" fillId="7" borderId="16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28" fillId="4" borderId="16" xfId="0" applyFont="1" applyFill="1" applyBorder="1" applyAlignment="1" applyProtection="1">
      <alignment horizontal="center" vertical="center" wrapText="1"/>
      <protection locked="0"/>
    </xf>
    <xf numFmtId="0" fontId="28" fillId="7" borderId="12" xfId="0" applyFont="1" applyFill="1" applyBorder="1" applyAlignment="1" applyProtection="1">
      <alignment vertical="center" wrapText="1"/>
      <protection locked="0"/>
    </xf>
    <xf numFmtId="0" fontId="28" fillId="7" borderId="13" xfId="0" applyFont="1" applyFill="1" applyBorder="1" applyAlignment="1" applyProtection="1">
      <alignment vertical="center" wrapText="1"/>
      <protection locked="0"/>
    </xf>
    <xf numFmtId="0" fontId="28" fillId="7" borderId="7" xfId="0" applyFont="1" applyFill="1" applyBorder="1" applyAlignment="1" applyProtection="1">
      <alignment vertical="center" wrapText="1"/>
      <protection locked="0"/>
    </xf>
    <xf numFmtId="0" fontId="28" fillId="7" borderId="8" xfId="0" applyFont="1" applyFill="1" applyBorder="1" applyAlignment="1" applyProtection="1">
      <alignment vertical="center" wrapText="1"/>
      <protection locked="0"/>
    </xf>
    <xf numFmtId="0" fontId="28" fillId="7" borderId="5" xfId="0" applyFont="1" applyFill="1" applyBorder="1" applyAlignment="1" applyProtection="1">
      <alignment vertical="center" wrapText="1"/>
      <protection locked="0"/>
    </xf>
    <xf numFmtId="0" fontId="28" fillId="7" borderId="14" xfId="0" applyFont="1" applyFill="1" applyBorder="1" applyAlignment="1" applyProtection="1">
      <alignment vertical="center" wrapText="1"/>
      <protection locked="0"/>
    </xf>
    <xf numFmtId="0" fontId="29" fillId="3" borderId="3" xfId="0" applyFont="1" applyFill="1" applyBorder="1" applyAlignment="1" applyProtection="1">
      <alignment horizontal="center" vertical="center" wrapText="1"/>
      <protection locked="0"/>
    </xf>
    <xf numFmtId="0" fontId="28" fillId="7" borderId="15" xfId="0" applyFont="1" applyFill="1" applyBorder="1" applyAlignment="1" applyProtection="1">
      <alignment horizontal="center" vertical="center" wrapText="1"/>
      <protection locked="0"/>
    </xf>
    <xf numFmtId="0" fontId="28" fillId="7" borderId="6" xfId="0" applyFont="1" applyFill="1" applyBorder="1" applyAlignment="1" applyProtection="1">
      <alignment horizontal="center" vertical="center" wrapText="1"/>
      <protection locked="0"/>
    </xf>
    <xf numFmtId="0" fontId="28" fillId="7" borderId="4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left" vertical="center" wrapText="1"/>
      <protection locked="0"/>
    </xf>
    <xf numFmtId="0" fontId="28" fillId="4" borderId="5" xfId="0" applyFont="1" applyFill="1" applyBorder="1" applyAlignment="1" applyProtection="1">
      <alignment horizontal="center" vertical="center" wrapText="1"/>
      <protection locked="0"/>
    </xf>
    <xf numFmtId="0" fontId="28" fillId="4" borderId="14" xfId="0" applyFont="1" applyFill="1" applyBorder="1" applyAlignment="1" applyProtection="1">
      <alignment horizontal="center" vertical="center" wrapText="1"/>
      <protection locked="0"/>
    </xf>
    <xf numFmtId="0" fontId="28" fillId="4" borderId="11" xfId="0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center" vertical="center" wrapText="1"/>
      <protection locked="0"/>
    </xf>
    <xf numFmtId="0" fontId="17" fillId="3" borderId="11" xfId="1" applyFont="1" applyFill="1" applyBorder="1" applyAlignment="1" applyProtection="1">
      <alignment horizontal="left" vertical="center" wrapText="1"/>
      <protection locked="0"/>
    </xf>
    <xf numFmtId="0" fontId="29" fillId="3" borderId="7" xfId="0" applyFont="1" applyFill="1" applyBorder="1" applyAlignment="1" applyProtection="1">
      <alignment horizontal="left" vertical="center" wrapText="1"/>
      <protection locked="0"/>
    </xf>
    <xf numFmtId="0" fontId="29" fillId="3" borderId="0" xfId="0" applyFont="1" applyFill="1" applyAlignment="1" applyProtection="1">
      <alignment horizontal="left" vertical="center" wrapText="1"/>
      <protection locked="0"/>
    </xf>
    <xf numFmtId="0" fontId="29" fillId="3" borderId="8" xfId="0" applyFont="1" applyFill="1" applyBorder="1" applyAlignment="1" applyProtection="1">
      <alignment horizontal="left" vertical="center" wrapText="1"/>
      <protection locked="0"/>
    </xf>
    <xf numFmtId="0" fontId="11" fillId="19" borderId="15" xfId="2" applyFont="1" applyFill="1" applyBorder="1" applyAlignment="1">
      <alignment horizontal="center" vertical="center" wrapText="1"/>
    </xf>
    <xf numFmtId="0" fontId="11" fillId="19" borderId="6" xfId="2" applyFont="1" applyFill="1" applyBorder="1" applyAlignment="1">
      <alignment horizontal="center" vertical="center" wrapText="1"/>
    </xf>
    <xf numFmtId="0" fontId="11" fillId="19" borderId="4" xfId="2" applyFont="1" applyFill="1" applyBorder="1" applyAlignment="1">
      <alignment horizontal="center" vertical="center" wrapText="1"/>
    </xf>
    <xf numFmtId="0" fontId="11" fillId="19" borderId="12" xfId="2" applyFont="1" applyFill="1" applyBorder="1" applyAlignment="1">
      <alignment horizontal="center" vertical="center" wrapText="1"/>
    </xf>
    <xf numFmtId="0" fontId="11" fillId="19" borderId="13" xfId="2" applyFont="1" applyFill="1" applyBorder="1" applyAlignment="1">
      <alignment horizontal="center" vertical="center" wrapText="1"/>
    </xf>
    <xf numFmtId="0" fontId="11" fillId="19" borderId="5" xfId="2" applyFont="1" applyFill="1" applyBorder="1" applyAlignment="1">
      <alignment horizontal="center" vertical="center" wrapText="1"/>
    </xf>
    <xf numFmtId="0" fontId="11" fillId="19" borderId="14" xfId="2" applyFont="1" applyFill="1" applyBorder="1" applyAlignment="1">
      <alignment horizontal="center" vertical="center" wrapText="1"/>
    </xf>
    <xf numFmtId="0" fontId="11" fillId="19" borderId="7" xfId="2" applyFont="1" applyFill="1" applyBorder="1" applyAlignment="1">
      <alignment horizontal="center" vertical="center" wrapText="1"/>
    </xf>
    <xf numFmtId="0" fontId="11" fillId="19" borderId="1" xfId="2" applyFont="1" applyFill="1" applyBorder="1" applyAlignment="1">
      <alignment horizontal="center" vertical="center" wrapText="1"/>
    </xf>
    <xf numFmtId="0" fontId="53" fillId="19" borderId="1" xfId="0" applyFont="1" applyFill="1" applyBorder="1" applyAlignment="1">
      <alignment horizontal="center" vertical="center" wrapText="1"/>
    </xf>
    <xf numFmtId="0" fontId="11" fillId="11" borderId="15" xfId="2" applyFont="1" applyFill="1" applyBorder="1" applyAlignment="1">
      <alignment horizontal="center" vertical="center" wrapText="1"/>
    </xf>
    <xf numFmtId="0" fontId="11" fillId="11" borderId="6" xfId="2" applyFont="1" applyFill="1" applyBorder="1" applyAlignment="1">
      <alignment horizontal="center" vertical="center" wrapText="1"/>
    </xf>
    <xf numFmtId="0" fontId="11" fillId="11" borderId="4" xfId="2" applyFont="1" applyFill="1" applyBorder="1" applyAlignment="1">
      <alignment horizontal="center" vertical="center" wrapText="1"/>
    </xf>
    <xf numFmtId="0" fontId="11" fillId="19" borderId="8" xfId="2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11" fillId="16" borderId="15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38" fillId="20" borderId="2" xfId="0" applyFont="1" applyFill="1" applyBorder="1" applyAlignment="1">
      <alignment horizontal="center" vertical="center"/>
    </xf>
    <xf numFmtId="0" fontId="38" fillId="20" borderId="3" xfId="0" applyFont="1" applyFill="1" applyBorder="1" applyAlignment="1">
      <alignment horizontal="center" vertical="center"/>
    </xf>
    <xf numFmtId="0" fontId="38" fillId="20" borderId="16" xfId="0" applyFont="1" applyFill="1" applyBorder="1" applyAlignment="1">
      <alignment horizontal="center" vertical="center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38" fillId="20" borderId="1" xfId="0" applyFont="1" applyFill="1" applyBorder="1" applyAlignment="1">
      <alignment horizontal="center" vertical="center" wrapText="1"/>
    </xf>
    <xf numFmtId="0" fontId="11" fillId="17" borderId="13" xfId="0" applyFont="1" applyFill="1" applyBorder="1" applyAlignment="1">
      <alignment horizontal="center" vertical="center"/>
    </xf>
    <xf numFmtId="0" fontId="11" fillId="17" borderId="14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</cellXfs>
  <cellStyles count="7">
    <cellStyle name="Millares" xfId="4" builtinId="3"/>
    <cellStyle name="Millares 2" xfId="6" xr:uid="{00000000-0005-0000-0000-000001000000}"/>
    <cellStyle name="Normal" xfId="0" builtinId="0"/>
    <cellStyle name="Normal 2" xfId="5" xr:uid="{00000000-0005-0000-0000-000003000000}"/>
    <cellStyle name="Normal_011_SEP_AnexoEval_2Bim07" xfId="1" xr:uid="{00000000-0005-0000-0000-000004000000}"/>
    <cellStyle name="Normal_MAPA DE RIESGOS INSTITUCIONAL_ v1" xfId="2" xr:uid="{00000000-0005-0000-0000-000005000000}"/>
    <cellStyle name="Normal_Pantallas ARI" xfId="3" xr:uid="{00000000-0005-0000-0000-000006000000}"/>
  </cellStyles>
  <dxfs count="11">
    <dxf>
      <fill>
        <patternFill>
          <bgColor theme="1" tint="4.9989318521683403E-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CFFFF"/>
      <color rgb="FFCCECFF"/>
      <color rgb="FFF60000"/>
      <color rgb="FFD60000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s-ES" sz="2000">
                <a:solidFill>
                  <a:schemeClr val="accent2"/>
                </a:solidFill>
              </a:rPr>
              <a:t>MAPA DE RIESGOS</a:t>
            </a:r>
          </a:p>
        </c:rich>
      </c:tx>
      <c:layout>
        <c:manualLayout>
          <c:xMode val="edge"/>
          <c:yMode val="edge"/>
          <c:x val="0.39870630056519957"/>
          <c:y val="2.8284296341099536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9224396759468013"/>
          <c:y val="0.111688340415286"/>
          <c:w val="0.75041821225838712"/>
          <c:h val="0.75001523000572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'2.HEAT MAP'!$B$15:$B$32</c:f>
              <c:strCache>
                <c:ptCount val="1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  <c:pt idx="14">
                  <c:v>R15</c:v>
                </c:pt>
                <c:pt idx="15">
                  <c:v>R16</c:v>
                </c:pt>
                <c:pt idx="16">
                  <c:v>R17</c:v>
                </c:pt>
                <c:pt idx="17">
                  <c:v>R18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8857ABB-03DB-48FB-B787-A2D2C3E74AFE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9A2-4485-8066-594CA21C64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B7A1AB-1F9A-4086-8240-F35B9D389DD8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9A2-4485-8066-594CA21C64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9A2-4485-8066-594CA21C64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9A2-4485-8066-594CA21C64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9A2-4485-8066-594CA21C64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9A2-4485-8066-594CA21C64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9A2-4485-8066-594CA21C64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9A2-4485-8066-594CA21C64E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9A2-4485-8066-594CA21C64E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9A2-4485-8066-594CA21C64E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9A2-4485-8066-594CA21C64E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9A2-4485-8066-594CA21C64E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9A2-4485-8066-594CA21C64E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9A2-4485-8066-594CA21C64E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9A2-4485-8066-594CA21C64E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9A2-4485-8066-594CA21C64E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9A2-4485-8066-594CA21C64E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9A2-4485-8066-594CA21C64E1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'2.HEAT MAP'!$F$15:$F$32</c:f>
              <c:numCache>
                <c:formatCode>General</c:formatCode>
                <c:ptCount val="18"/>
                <c:pt idx="0">
                  <c:v>4</c:v>
                </c:pt>
                <c:pt idx="1">
                  <c:v>1</c:v>
                </c:pt>
              </c:numCache>
            </c:numRef>
          </c:xVal>
          <c:yVal>
            <c:numRef>
              <c:f>'2.HEAT MAP'!$G$15:$G$32</c:f>
              <c:numCache>
                <c:formatCode>General</c:formatCode>
                <c:ptCount val="18"/>
                <c:pt idx="0">
                  <c:v>4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'2.HEAT MAP'!$B$15:$B$1048576</c15:f>
                <c15:dlblRangeCache>
                  <c:ptCount val="20"/>
                  <c:pt idx="0">
                    <c:v>R1</c:v>
                  </c:pt>
                  <c:pt idx="1">
                    <c:v>R2</c:v>
                  </c:pt>
                  <c:pt idx="2">
                    <c:v>R3</c:v>
                  </c:pt>
                  <c:pt idx="3">
                    <c:v>R4</c:v>
                  </c:pt>
                  <c:pt idx="4">
                    <c:v>R5</c:v>
                  </c:pt>
                  <c:pt idx="5">
                    <c:v>R6</c:v>
                  </c:pt>
                  <c:pt idx="6">
                    <c:v>R7</c:v>
                  </c:pt>
                  <c:pt idx="7">
                    <c:v>R8</c:v>
                  </c:pt>
                  <c:pt idx="8">
                    <c:v>R9</c:v>
                  </c:pt>
                  <c:pt idx="9">
                    <c:v>R10</c:v>
                  </c:pt>
                  <c:pt idx="10">
                    <c:v>R11</c:v>
                  </c:pt>
                  <c:pt idx="11">
                    <c:v>R12</c:v>
                  </c:pt>
                  <c:pt idx="12">
                    <c:v>R13</c:v>
                  </c:pt>
                  <c:pt idx="13">
                    <c:v>R14</c:v>
                  </c:pt>
                  <c:pt idx="14">
                    <c:v>R15</c:v>
                  </c:pt>
                  <c:pt idx="15">
                    <c:v>R16</c:v>
                  </c:pt>
                  <c:pt idx="16">
                    <c:v>R17</c:v>
                  </c:pt>
                  <c:pt idx="17">
                    <c:v>R18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8AF-4A9B-907D-660D6DFA6933}"/>
            </c:ext>
          </c:extLst>
        </c:ser>
        <c:dLbls>
          <c:dLblPos val="t"/>
          <c:showLegendKey val="0"/>
          <c:showVal val="1"/>
          <c:showCatName val="1"/>
          <c:showSerName val="0"/>
          <c:showPercent val="0"/>
          <c:showBubbleSize val="0"/>
        </c:dLbls>
        <c:axId val="-1454449872"/>
        <c:axId val="-1454450960"/>
      </c:scatterChart>
      <c:valAx>
        <c:axId val="-1454449872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800">
                    <a:solidFill>
                      <a:schemeClr val="accent2"/>
                    </a:solidFill>
                  </a:rPr>
                  <a:t>IMPACTO </a:t>
                </a:r>
              </a:p>
            </c:rich>
          </c:tx>
          <c:layout>
            <c:manualLayout>
              <c:xMode val="edge"/>
              <c:yMode val="edge"/>
              <c:x val="0.51222061854546597"/>
              <c:y val="0.94142775501738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54450960"/>
        <c:crosses val="autoZero"/>
        <c:crossBetween val="midCat"/>
        <c:majorUnit val="1"/>
        <c:minorUnit val="0.5"/>
      </c:valAx>
      <c:valAx>
        <c:axId val="-14544509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800">
                    <a:solidFill>
                      <a:schemeClr val="accent2"/>
                    </a:solidFill>
                  </a:rPr>
                  <a:t> PROBABILIDAD  DE OCURRENCIA </a:t>
                </a:r>
              </a:p>
            </c:rich>
          </c:tx>
          <c:layout>
            <c:manualLayout>
              <c:xMode val="edge"/>
              <c:yMode val="edge"/>
              <c:x val="8.2311454605943551E-2"/>
              <c:y val="0.19476324745800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54449872"/>
        <c:crosses val="autoZero"/>
        <c:crossBetween val="midCat"/>
        <c:majorUnit val="1"/>
        <c:minorUnit val="0.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56</xdr:row>
      <xdr:rowOff>105834</xdr:rowOff>
    </xdr:from>
    <xdr:to>
      <xdr:col>14</xdr:col>
      <xdr:colOff>42333</xdr:colOff>
      <xdr:row>56</xdr:row>
      <xdr:rowOff>111121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5870" y="867834"/>
          <a:ext cx="8772880" cy="5287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486377</xdr:colOff>
      <xdr:row>50</xdr:row>
      <xdr:rowOff>148167</xdr:rowOff>
    </xdr:from>
    <xdr:to>
      <xdr:col>13</xdr:col>
      <xdr:colOff>1046816</xdr:colOff>
      <xdr:row>56</xdr:row>
      <xdr:rowOff>10155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60" y="148167"/>
          <a:ext cx="2772356" cy="7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677333</xdr:colOff>
      <xdr:row>31</xdr:row>
      <xdr:rowOff>123472</xdr:rowOff>
    </xdr:from>
    <xdr:ext cx="2837498" cy="48454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1722" y="123472"/>
          <a:ext cx="2837498" cy="4845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412432</xdr:colOff>
      <xdr:row>13</xdr:row>
      <xdr:rowOff>244384</xdr:rowOff>
    </xdr:from>
    <xdr:to>
      <xdr:col>17</xdr:col>
      <xdr:colOff>266535</xdr:colOff>
      <xdr:row>25</xdr:row>
      <xdr:rowOff>155260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1542250" y="2772839"/>
          <a:ext cx="6954558" cy="6376330"/>
          <a:chOff x="10196924" y="1866806"/>
          <a:chExt cx="6981497" cy="6351892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>
            <a:grpSpLocks noChangeAspect="1"/>
          </xdr:cNvGrpSpPr>
        </xdr:nvGrpSpPr>
        <xdr:grpSpPr>
          <a:xfrm>
            <a:off x="10196924" y="1866806"/>
            <a:ext cx="6981497" cy="6351892"/>
            <a:chOff x="8895670" y="2013858"/>
            <a:chExt cx="5872616" cy="5515428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0051143" y="2621643"/>
              <a:ext cx="4381500" cy="4136571"/>
            </a:xfrm>
            <a:prstGeom prst="rect">
              <a:avLst/>
            </a:prstGeom>
          </xdr:spPr>
        </xdr:pic>
        <xdr:graphicFrame macro="">
          <xdr:nvGraphicFramePr>
            <xdr:cNvPr id="16620" name="Chart 10">
              <a:extLst>
                <a:ext uri="{FF2B5EF4-FFF2-40B4-BE49-F238E27FC236}">
                  <a16:creationId xmlns:a16="http://schemas.microsoft.com/office/drawing/2014/main" id="{00000000-0008-0000-0200-0000EC4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8895670" y="2013858"/>
            <a:ext cx="5872616" cy="55154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11705291" y="4196215"/>
            <a:ext cx="4953000" cy="1778000"/>
          </a:xfrm>
          <a:prstGeom prst="line">
            <a:avLst/>
          </a:prstGeom>
          <a:ln w="76200">
            <a:solidFill>
              <a:schemeClr val="bg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680359</xdr:colOff>
      <xdr:row>3</xdr:row>
      <xdr:rowOff>108856</xdr:rowOff>
    </xdr:from>
    <xdr:to>
      <xdr:col>17</xdr:col>
      <xdr:colOff>476</xdr:colOff>
      <xdr:row>6</xdr:row>
      <xdr:rowOff>230391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8930" y="108856"/>
          <a:ext cx="3130118" cy="873639"/>
        </a:xfrm>
        <a:prstGeom prst="rect">
          <a:avLst/>
        </a:prstGeom>
      </xdr:spPr>
    </xdr:pic>
    <xdr:clientData/>
  </xdr:twoCellAnchor>
  <xdr:twoCellAnchor>
    <xdr:from>
      <xdr:col>1</xdr:col>
      <xdr:colOff>13608</xdr:colOff>
      <xdr:row>8</xdr:row>
      <xdr:rowOff>163287</xdr:rowOff>
    </xdr:from>
    <xdr:to>
      <xdr:col>17</xdr:col>
      <xdr:colOff>421822</xdr:colOff>
      <xdr:row>8</xdr:row>
      <xdr:rowOff>217715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3608" y="1442358"/>
          <a:ext cx="17117785" cy="54428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335136</xdr:colOff>
      <xdr:row>10</xdr:row>
      <xdr:rowOff>25396</xdr:rowOff>
    </xdr:from>
    <xdr:to>
      <xdr:col>15</xdr:col>
      <xdr:colOff>1170173</xdr:colOff>
      <xdr:row>10</xdr:row>
      <xdr:rowOff>25396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35136" y="1168396"/>
          <a:ext cx="13131812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428624</xdr:colOff>
      <xdr:row>5</xdr:row>
      <xdr:rowOff>159</xdr:rowOff>
    </xdr:from>
    <xdr:to>
      <xdr:col>15</xdr:col>
      <xdr:colOff>781525</xdr:colOff>
      <xdr:row>9</xdr:row>
      <xdr:rowOff>92350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799" y="190659"/>
          <a:ext cx="2867501" cy="854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W109"/>
  <sheetViews>
    <sheetView topLeftCell="A51" zoomScale="90" zoomScaleNormal="90" workbookViewId="0">
      <selection activeCell="E66" sqref="E66"/>
    </sheetView>
  </sheetViews>
  <sheetFormatPr baseColWidth="10" defaultColWidth="18" defaultRowHeight="13.5" customHeight="1"/>
  <cols>
    <col min="1" max="1" width="4" style="26" customWidth="1"/>
    <col min="2" max="2" width="5" style="26" customWidth="1"/>
    <col min="3" max="6" width="18.7265625" style="26" customWidth="1"/>
    <col min="7" max="7" width="14.453125" style="26" customWidth="1"/>
    <col min="8" max="8" width="18.7265625" style="26" customWidth="1"/>
    <col min="9" max="9" width="18.81640625" style="26" hidden="1" customWidth="1"/>
    <col min="10" max="10" width="15.7265625" style="26" hidden="1" customWidth="1"/>
    <col min="11" max="11" width="18" style="26" hidden="1" customWidth="1"/>
    <col min="12" max="13" width="0" style="26" hidden="1" customWidth="1"/>
    <col min="14" max="16384" width="18" style="26"/>
  </cols>
  <sheetData>
    <row r="1" spans="3:3" s="27" customFormat="1" ht="13" hidden="1" customHeight="1">
      <c r="C1" s="27" t="s">
        <v>0</v>
      </c>
    </row>
    <row r="2" spans="3:3" s="27" customFormat="1" ht="13" hidden="1" customHeight="1">
      <c r="C2" s="27" t="s">
        <v>1</v>
      </c>
    </row>
    <row r="3" spans="3:3" s="27" customFormat="1" ht="13" hidden="1" customHeight="1">
      <c r="C3" s="27" t="s">
        <v>2</v>
      </c>
    </row>
    <row r="4" spans="3:3" s="27" customFormat="1" ht="13" hidden="1" customHeight="1">
      <c r="C4" s="27" t="s">
        <v>3</v>
      </c>
    </row>
    <row r="5" spans="3:3" s="27" customFormat="1" ht="13" hidden="1" customHeight="1">
      <c r="C5" s="27" t="s">
        <v>4</v>
      </c>
    </row>
    <row r="6" spans="3:3" s="27" customFormat="1" ht="13" hidden="1" customHeight="1">
      <c r="C6" s="27" t="s">
        <v>5</v>
      </c>
    </row>
    <row r="7" spans="3:3" s="27" customFormat="1" ht="13" hidden="1" customHeight="1">
      <c r="C7" s="27" t="s">
        <v>6</v>
      </c>
    </row>
    <row r="8" spans="3:3" s="27" customFormat="1" ht="13" hidden="1" customHeight="1"/>
    <row r="9" spans="3:3" s="27" customFormat="1" ht="13" hidden="1" customHeight="1"/>
    <row r="10" spans="3:3" s="27" customFormat="1" ht="13" hidden="1" customHeight="1"/>
    <row r="11" spans="3:3" s="27" customFormat="1" ht="13" hidden="1" customHeight="1"/>
    <row r="12" spans="3:3" s="27" customFormat="1" ht="13" hidden="1" customHeight="1"/>
    <row r="13" spans="3:3" s="27" customFormat="1" ht="13" hidden="1" customHeight="1"/>
    <row r="14" spans="3:3" s="27" customFormat="1" ht="13" hidden="1" customHeight="1"/>
    <row r="15" spans="3:3" s="27" customFormat="1" ht="13" hidden="1" customHeight="1"/>
    <row r="16" spans="3:3" s="27" customFormat="1" ht="13" hidden="1" customHeight="1"/>
    <row r="17" s="27" customFormat="1" ht="13" hidden="1" customHeight="1"/>
    <row r="18" s="27" customFormat="1" ht="13" hidden="1" customHeight="1"/>
    <row r="19" s="27" customFormat="1" ht="13" hidden="1" customHeight="1"/>
    <row r="20" s="27" customFormat="1" ht="13" hidden="1" customHeight="1"/>
    <row r="21" s="27" customFormat="1" ht="13" hidden="1" customHeight="1"/>
    <row r="22" s="27" customFormat="1" ht="13" hidden="1" customHeight="1"/>
    <row r="23" s="27" customFormat="1" ht="13" hidden="1" customHeight="1"/>
    <row r="24" s="27" customFormat="1" ht="13" hidden="1" customHeight="1"/>
    <row r="25" s="27" customFormat="1" ht="13" hidden="1" customHeight="1"/>
    <row r="26" s="27" customFormat="1" ht="13" hidden="1" customHeight="1"/>
    <row r="27" s="27" customFormat="1" ht="13" hidden="1" customHeight="1"/>
    <row r="28" s="27" customFormat="1" ht="13" hidden="1" customHeight="1"/>
    <row r="29" s="27" customFormat="1" ht="13" hidden="1" customHeight="1"/>
    <row r="30" s="27" customFormat="1" ht="13" hidden="1" customHeight="1"/>
    <row r="31" s="27" customFormat="1" ht="13" hidden="1" customHeight="1"/>
    <row r="32" s="27" customFormat="1" ht="13" hidden="1" customHeight="1"/>
    <row r="33" s="27" customFormat="1" ht="13" hidden="1" customHeight="1"/>
    <row r="34" s="27" customFormat="1" ht="13" hidden="1" customHeight="1"/>
    <row r="35" s="27" customFormat="1" ht="13" hidden="1" customHeight="1"/>
    <row r="36" s="27" customFormat="1" ht="13" hidden="1" customHeight="1"/>
    <row r="37" s="27" customFormat="1" ht="13" hidden="1" customHeight="1"/>
    <row r="38" s="27" customFormat="1" ht="13" hidden="1" customHeight="1"/>
    <row r="39" s="27" customFormat="1" ht="13" hidden="1" customHeight="1"/>
    <row r="40" s="27" customFormat="1" ht="13" hidden="1" customHeight="1"/>
    <row r="41" s="27" customFormat="1" ht="13" hidden="1" customHeight="1"/>
    <row r="42" s="27" customFormat="1" ht="13" hidden="1" customHeight="1"/>
    <row r="43" s="27" customFormat="1" ht="13" hidden="1" customHeight="1"/>
    <row r="44" s="27" customFormat="1" ht="13.5" hidden="1" customHeight="1"/>
    <row r="45" s="27" customFormat="1" ht="13" hidden="1" customHeight="1"/>
    <row r="46" s="27" customFormat="1" ht="13" hidden="1" customHeight="1"/>
    <row r="47" s="27" customFormat="1" ht="13" hidden="1" customHeight="1"/>
    <row r="48" s="27" customFormat="1" ht="13" hidden="1" customHeight="1"/>
    <row r="49" spans="2:11" s="27" customFormat="1" ht="12.75" hidden="1" customHeight="1"/>
    <row r="50" spans="2:11" s="27" customFormat="1" ht="13.5" hidden="1" customHeight="1"/>
    <row r="51" spans="2:11" s="27" customFormat="1" ht="13.5" customHeight="1"/>
    <row r="52" spans="2:11" s="27" customFormat="1" ht="14.5">
      <c r="B52" s="1" t="s">
        <v>7</v>
      </c>
    </row>
    <row r="53" spans="2:11" s="27" customFormat="1" ht="15" customHeight="1">
      <c r="B53" s="1" t="s">
        <v>8</v>
      </c>
      <c r="E53" s="36"/>
      <c r="F53" s="6"/>
      <c r="G53" s="6"/>
      <c r="H53" s="6"/>
      <c r="I53" s="6"/>
    </row>
    <row r="54" spans="2:11" s="27" customFormat="1" ht="15" customHeight="1">
      <c r="B54" s="127" t="str">
        <f>+("Administración de Riesgos de")&amp;" "&amp;D59</f>
        <v xml:space="preserve">Administración de Riesgos de </v>
      </c>
      <c r="C54" s="128"/>
      <c r="D54" s="128"/>
      <c r="E54" s="6"/>
      <c r="F54" s="6"/>
      <c r="G54" s="6"/>
      <c r="H54" s="6"/>
      <c r="I54" s="6"/>
    </row>
    <row r="55" spans="2:11" s="27" customFormat="1" ht="15" hidden="1" customHeight="1">
      <c r="B55" s="129"/>
      <c r="C55" s="128"/>
      <c r="D55" s="128"/>
    </row>
    <row r="56" spans="2:11" s="27" customFormat="1" ht="15" customHeight="1">
      <c r="B56" s="130" t="s">
        <v>9</v>
      </c>
      <c r="C56" s="128"/>
      <c r="D56" s="128"/>
    </row>
    <row r="57" spans="2:11" s="27" customFormat="1" ht="13"/>
    <row r="58" spans="2:11" ht="13">
      <c r="C58" s="74"/>
      <c r="D58" s="74"/>
      <c r="E58" s="74"/>
      <c r="F58" s="74"/>
      <c r="G58" s="74"/>
      <c r="H58" s="74"/>
    </row>
    <row r="59" spans="2:11" ht="14.25" customHeight="1">
      <c r="C59" s="33" t="s">
        <v>10</v>
      </c>
      <c r="D59" s="185"/>
      <c r="E59" s="186"/>
      <c r="F59" s="186"/>
      <c r="G59" s="186"/>
      <c r="H59" s="187"/>
      <c r="I59" s="35"/>
      <c r="K59" s="26">
        <f>+D59</f>
        <v>0</v>
      </c>
    </row>
    <row r="60" spans="2:11" ht="6" customHeight="1">
      <c r="C60" s="33"/>
      <c r="D60" s="75"/>
      <c r="E60" s="75"/>
      <c r="F60" s="75"/>
      <c r="G60" s="75"/>
      <c r="H60" s="75"/>
    </row>
    <row r="61" spans="2:11" ht="14.15" customHeight="1">
      <c r="C61" s="33" t="s">
        <v>11</v>
      </c>
      <c r="D61" s="188"/>
      <c r="E61" s="189"/>
      <c r="F61" s="189"/>
      <c r="G61" s="189"/>
      <c r="H61" s="190"/>
      <c r="I61" s="35"/>
    </row>
    <row r="62" spans="2:11" ht="6.65" hidden="1" customHeight="1">
      <c r="C62" s="76"/>
      <c r="D62" s="75"/>
      <c r="E62" s="75"/>
      <c r="F62" s="75"/>
      <c r="G62" s="75"/>
    </row>
    <row r="63" spans="2:11" ht="13" hidden="1" customHeight="1">
      <c r="D63" s="34">
        <v>2018</v>
      </c>
    </row>
    <row r="64" spans="2:11" ht="13">
      <c r="D64" s="29"/>
    </row>
    <row r="65" spans="2:49" ht="13">
      <c r="C65" s="33" t="s">
        <v>12</v>
      </c>
      <c r="D65" s="37"/>
      <c r="E65" s="31" t="s">
        <v>13</v>
      </c>
      <c r="F65" s="30"/>
      <c r="G65" s="31" t="s">
        <v>14</v>
      </c>
      <c r="H65" s="32"/>
    </row>
    <row r="66" spans="2:49" ht="13">
      <c r="C66" s="33"/>
      <c r="D66" s="80"/>
      <c r="E66" s="31" t="s">
        <v>15</v>
      </c>
      <c r="F66" s="30"/>
      <c r="G66" s="31"/>
      <c r="H66" s="81"/>
    </row>
    <row r="67" spans="2:49" ht="14.5">
      <c r="C67" s="191"/>
      <c r="D67" s="191"/>
      <c r="G67" s="29"/>
      <c r="H67" s="29"/>
      <c r="I67" s="77"/>
      <c r="J67" s="28"/>
    </row>
    <row r="68" spans="2:49" s="13" customFormat="1" ht="15.65" customHeight="1">
      <c r="B68" s="194" t="s">
        <v>16</v>
      </c>
      <c r="C68" s="194"/>
      <c r="D68" s="194"/>
      <c r="E68" s="194"/>
      <c r="F68" s="195"/>
      <c r="G68" s="195"/>
      <c r="H68" s="195"/>
      <c r="I68" s="195"/>
      <c r="J68" s="195"/>
      <c r="K68" s="195"/>
      <c r="L68" s="195"/>
      <c r="M68" s="195"/>
      <c r="N68" s="195"/>
      <c r="O68" s="195"/>
    </row>
    <row r="69" spans="2:49" s="39" customFormat="1" ht="24" customHeight="1">
      <c r="B69" s="124" t="s">
        <v>17</v>
      </c>
      <c r="C69" s="176" t="s">
        <v>18</v>
      </c>
      <c r="D69" s="177"/>
      <c r="E69" s="173" t="s">
        <v>19</v>
      </c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</row>
    <row r="70" spans="2:49" s="39" customFormat="1" ht="24" customHeight="1">
      <c r="B70" s="132">
        <v>1.1000000000000001</v>
      </c>
      <c r="C70" s="192"/>
      <c r="D70" s="193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</row>
    <row r="71" spans="2:49" s="39" customFormat="1" ht="24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49" s="39" customFormat="1" ht="14.5" customHeight="1">
      <c r="B72" s="172" t="s">
        <v>20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49" s="39" customFormat="1" ht="26.5" customHeight="1">
      <c r="B73" s="124" t="s">
        <v>17</v>
      </c>
      <c r="C73" s="176" t="s">
        <v>21</v>
      </c>
      <c r="D73" s="177"/>
      <c r="E73" s="176" t="s">
        <v>22</v>
      </c>
      <c r="F73" s="177"/>
      <c r="G73" s="173" t="s">
        <v>19</v>
      </c>
      <c r="H73" s="173"/>
      <c r="I73" s="173"/>
      <c r="J73" s="173"/>
      <c r="K73" s="173"/>
      <c r="L73" s="173"/>
      <c r="M73" s="173"/>
      <c r="N73" s="173"/>
      <c r="O73" s="173"/>
      <c r="P73" s="173" t="s">
        <v>23</v>
      </c>
      <c r="Q73" s="173"/>
    </row>
    <row r="74" spans="2:49" s="39" customFormat="1" ht="18" customHeight="1">
      <c r="B74" s="125">
        <v>2.1</v>
      </c>
      <c r="C74" s="125" t="s">
        <v>24</v>
      </c>
      <c r="D74" s="133"/>
      <c r="E74" s="174"/>
      <c r="F74" s="175"/>
      <c r="G74" s="166"/>
      <c r="H74" s="167"/>
      <c r="I74" s="167"/>
      <c r="J74" s="167"/>
      <c r="K74" s="167"/>
      <c r="L74" s="167"/>
      <c r="M74" s="167"/>
      <c r="N74" s="167"/>
      <c r="O74" s="168"/>
      <c r="P74" s="171"/>
      <c r="Q74" s="171"/>
    </row>
    <row r="75" spans="2:49" s="39" customFormat="1" ht="15.75" customHeight="1">
      <c r="B75" s="125">
        <v>2.2000000000000002</v>
      </c>
      <c r="C75" s="125" t="s">
        <v>25</v>
      </c>
      <c r="D75" s="133"/>
      <c r="E75" s="174"/>
      <c r="F75" s="175"/>
      <c r="G75" s="166"/>
      <c r="H75" s="167"/>
      <c r="I75" s="167"/>
      <c r="J75" s="167"/>
      <c r="K75" s="167"/>
      <c r="L75" s="167"/>
      <c r="M75" s="167"/>
      <c r="N75" s="167"/>
      <c r="O75" s="168"/>
      <c r="P75" s="171"/>
      <c r="Q75" s="171"/>
    </row>
    <row r="76" spans="2:49" s="39" customFormat="1" ht="18" customHeight="1">
      <c r="B76" s="125">
        <v>2.2999999999999998</v>
      </c>
      <c r="C76" s="125" t="s">
        <v>26</v>
      </c>
      <c r="D76" s="133"/>
      <c r="E76" s="169"/>
      <c r="F76" s="170"/>
      <c r="G76" s="166"/>
      <c r="H76" s="167"/>
      <c r="I76" s="167"/>
      <c r="J76" s="167"/>
      <c r="K76" s="167"/>
      <c r="L76" s="167"/>
      <c r="M76" s="167"/>
      <c r="N76" s="167"/>
      <c r="O76" s="168"/>
      <c r="P76" s="171"/>
      <c r="Q76" s="171"/>
    </row>
    <row r="77" spans="2:49" s="39" customFormat="1" ht="14.5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49" s="39" customFormat="1" ht="15.5">
      <c r="B78" s="172" t="s">
        <v>27</v>
      </c>
      <c r="C78" s="172"/>
      <c r="D78" s="172"/>
      <c r="E78" s="172"/>
      <c r="F78" s="172"/>
      <c r="G78" s="172"/>
      <c r="H78" s="172"/>
      <c r="I78" s="43"/>
    </row>
    <row r="79" spans="2:49" s="39" customFormat="1" ht="36" customHeight="1">
      <c r="B79" s="126" t="s">
        <v>28</v>
      </c>
      <c r="C79" s="173" t="s">
        <v>29</v>
      </c>
      <c r="D79" s="173"/>
      <c r="E79" s="173"/>
      <c r="F79" s="173"/>
      <c r="G79" s="124" t="s">
        <v>30</v>
      </c>
      <c r="H79" s="173" t="s">
        <v>31</v>
      </c>
      <c r="I79" s="173"/>
      <c r="J79" s="173"/>
      <c r="K79" s="173"/>
      <c r="L79" s="173"/>
      <c r="M79" s="173"/>
      <c r="N79" s="173"/>
      <c r="O79" s="173"/>
      <c r="P79" s="173"/>
      <c r="Q79" s="173"/>
    </row>
    <row r="80" spans="2:49" s="39" customFormat="1" ht="14.5">
      <c r="B80" s="134" t="str">
        <f>+IF(C80&lt;&gt;"",1,"")</f>
        <v/>
      </c>
      <c r="C80" s="160"/>
      <c r="D80" s="161"/>
      <c r="E80" s="161"/>
      <c r="F80" s="162"/>
      <c r="G80" s="51"/>
      <c r="H80" s="163"/>
      <c r="I80" s="164"/>
      <c r="J80" s="164"/>
      <c r="K80" s="164"/>
      <c r="L80" s="164"/>
      <c r="M80" s="164"/>
      <c r="N80" s="164"/>
      <c r="O80" s="164"/>
      <c r="P80" s="164"/>
      <c r="Q80" s="165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</row>
    <row r="81" spans="2:49" s="39" customFormat="1" ht="14.5">
      <c r="B81" s="135" t="str">
        <f>+IF(C81&lt;&gt;"",(B80+1),"")</f>
        <v/>
      </c>
      <c r="C81" s="160"/>
      <c r="D81" s="161"/>
      <c r="E81" s="161"/>
      <c r="F81" s="162"/>
      <c r="G81" s="51"/>
      <c r="H81" s="163"/>
      <c r="I81" s="164"/>
      <c r="J81" s="164"/>
      <c r="K81" s="164"/>
      <c r="L81" s="164"/>
      <c r="M81" s="164"/>
      <c r="N81" s="164"/>
      <c r="O81" s="164"/>
      <c r="P81" s="164"/>
      <c r="Q81" s="165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</row>
    <row r="82" spans="2:49" s="39" customFormat="1" ht="14.5">
      <c r="B82" s="135" t="str">
        <f t="shared" ref="B82:B94" si="0">+IF(C82&lt;&gt;"",(B81+1),"")</f>
        <v/>
      </c>
      <c r="C82" s="160"/>
      <c r="D82" s="161"/>
      <c r="E82" s="161"/>
      <c r="F82" s="162"/>
      <c r="G82" s="51"/>
      <c r="H82" s="163"/>
      <c r="I82" s="164"/>
      <c r="J82" s="164"/>
      <c r="K82" s="164"/>
      <c r="L82" s="164"/>
      <c r="M82" s="164"/>
      <c r="N82" s="164"/>
      <c r="O82" s="164"/>
      <c r="P82" s="164"/>
      <c r="Q82" s="165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</row>
    <row r="83" spans="2:49" s="39" customFormat="1" ht="14.5">
      <c r="B83" s="135" t="str">
        <f t="shared" si="0"/>
        <v/>
      </c>
      <c r="C83" s="160"/>
      <c r="D83" s="161"/>
      <c r="E83" s="161"/>
      <c r="F83" s="162"/>
      <c r="G83" s="51"/>
      <c r="H83" s="163"/>
      <c r="I83" s="164"/>
      <c r="J83" s="164"/>
      <c r="K83" s="164"/>
      <c r="L83" s="164"/>
      <c r="M83" s="164"/>
      <c r="N83" s="164"/>
      <c r="O83" s="164"/>
      <c r="P83" s="164"/>
      <c r="Q83" s="165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</row>
    <row r="84" spans="2:49" s="39" customFormat="1" ht="14.5">
      <c r="B84" s="135" t="str">
        <f t="shared" si="0"/>
        <v/>
      </c>
      <c r="C84" s="160"/>
      <c r="D84" s="161"/>
      <c r="E84" s="161"/>
      <c r="F84" s="162"/>
      <c r="G84" s="51"/>
      <c r="H84" s="163"/>
      <c r="I84" s="164"/>
      <c r="J84" s="164"/>
      <c r="K84" s="164"/>
      <c r="L84" s="164"/>
      <c r="M84" s="164"/>
      <c r="N84" s="164"/>
      <c r="O84" s="164"/>
      <c r="P84" s="164"/>
      <c r="Q84" s="165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</row>
    <row r="85" spans="2:49" s="39" customFormat="1" ht="14.5">
      <c r="B85" s="135" t="str">
        <f t="shared" si="0"/>
        <v/>
      </c>
      <c r="C85" s="160"/>
      <c r="D85" s="161"/>
      <c r="E85" s="161"/>
      <c r="F85" s="162"/>
      <c r="G85" s="51"/>
      <c r="H85" s="163"/>
      <c r="I85" s="164"/>
      <c r="J85" s="164"/>
      <c r="K85" s="164"/>
      <c r="L85" s="164"/>
      <c r="M85" s="164"/>
      <c r="N85" s="164"/>
      <c r="O85" s="164"/>
      <c r="P85" s="164"/>
      <c r="Q85" s="165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</row>
    <row r="86" spans="2:49" s="39" customFormat="1" ht="14.5">
      <c r="B86" s="135" t="str">
        <f t="shared" si="0"/>
        <v/>
      </c>
      <c r="C86" s="160"/>
      <c r="D86" s="161"/>
      <c r="E86" s="161"/>
      <c r="F86" s="162"/>
      <c r="G86" s="51"/>
      <c r="H86" s="163"/>
      <c r="I86" s="164"/>
      <c r="J86" s="164"/>
      <c r="K86" s="164"/>
      <c r="L86" s="164"/>
      <c r="M86" s="164"/>
      <c r="N86" s="164"/>
      <c r="O86" s="164"/>
      <c r="P86" s="164"/>
      <c r="Q86" s="165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</row>
    <row r="87" spans="2:49" s="39" customFormat="1" ht="14.5">
      <c r="B87" s="135" t="str">
        <f t="shared" si="0"/>
        <v/>
      </c>
      <c r="C87" s="160"/>
      <c r="D87" s="161"/>
      <c r="E87" s="161"/>
      <c r="F87" s="162"/>
      <c r="G87" s="51"/>
      <c r="H87" s="163"/>
      <c r="I87" s="164"/>
      <c r="J87" s="164"/>
      <c r="K87" s="164"/>
      <c r="L87" s="164"/>
      <c r="M87" s="164"/>
      <c r="N87" s="164"/>
      <c r="O87" s="164"/>
      <c r="P87" s="164"/>
      <c r="Q87" s="165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</row>
    <row r="88" spans="2:49" s="39" customFormat="1" ht="14.5">
      <c r="B88" s="135" t="str">
        <f t="shared" si="0"/>
        <v/>
      </c>
      <c r="C88" s="160"/>
      <c r="D88" s="161"/>
      <c r="E88" s="161"/>
      <c r="F88" s="162"/>
      <c r="G88" s="51"/>
      <c r="H88" s="163"/>
      <c r="I88" s="164"/>
      <c r="J88" s="164"/>
      <c r="K88" s="164"/>
      <c r="L88" s="164"/>
      <c r="M88" s="164"/>
      <c r="N88" s="164"/>
      <c r="O88" s="164"/>
      <c r="P88" s="164"/>
      <c r="Q88" s="165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</row>
    <row r="89" spans="2:49" s="39" customFormat="1" ht="14.5">
      <c r="B89" s="135" t="str">
        <f t="shared" si="0"/>
        <v/>
      </c>
      <c r="C89" s="160"/>
      <c r="D89" s="161"/>
      <c r="E89" s="161"/>
      <c r="F89" s="162"/>
      <c r="G89" s="51"/>
      <c r="H89" s="163"/>
      <c r="I89" s="164"/>
      <c r="J89" s="164"/>
      <c r="K89" s="164"/>
      <c r="L89" s="164"/>
      <c r="M89" s="164"/>
      <c r="N89" s="164"/>
      <c r="O89" s="164"/>
      <c r="P89" s="164"/>
      <c r="Q89" s="165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2:49" s="39" customFormat="1" ht="14.5">
      <c r="B90" s="135" t="str">
        <f t="shared" si="0"/>
        <v/>
      </c>
      <c r="C90" s="160"/>
      <c r="D90" s="161"/>
      <c r="E90" s="161"/>
      <c r="F90" s="162"/>
      <c r="G90" s="51"/>
      <c r="H90" s="163"/>
      <c r="I90" s="164"/>
      <c r="J90" s="164"/>
      <c r="K90" s="164"/>
      <c r="L90" s="164"/>
      <c r="M90" s="164"/>
      <c r="N90" s="164"/>
      <c r="O90" s="164"/>
      <c r="P90" s="164"/>
      <c r="Q90" s="165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</row>
    <row r="91" spans="2:49" s="39" customFormat="1" ht="14.5">
      <c r="B91" s="135" t="str">
        <f t="shared" si="0"/>
        <v/>
      </c>
      <c r="C91" s="160"/>
      <c r="D91" s="161"/>
      <c r="E91" s="161"/>
      <c r="F91" s="162"/>
      <c r="G91" s="51"/>
      <c r="H91" s="163"/>
      <c r="I91" s="164"/>
      <c r="J91" s="164"/>
      <c r="K91" s="164"/>
      <c r="L91" s="164"/>
      <c r="M91" s="164"/>
      <c r="N91" s="164"/>
      <c r="O91" s="164"/>
      <c r="P91" s="164"/>
      <c r="Q91" s="165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</row>
    <row r="92" spans="2:49" s="39" customFormat="1" ht="14.5">
      <c r="B92" s="135" t="str">
        <f t="shared" si="0"/>
        <v/>
      </c>
      <c r="C92" s="160"/>
      <c r="D92" s="161"/>
      <c r="E92" s="161"/>
      <c r="F92" s="162"/>
      <c r="G92" s="51"/>
      <c r="H92" s="163"/>
      <c r="I92" s="164"/>
      <c r="J92" s="164"/>
      <c r="K92" s="164"/>
      <c r="L92" s="164"/>
      <c r="M92" s="164"/>
      <c r="N92" s="164"/>
      <c r="O92" s="164"/>
      <c r="P92" s="164"/>
      <c r="Q92" s="165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</row>
    <row r="93" spans="2:49" s="39" customFormat="1" ht="14.5">
      <c r="B93" s="135" t="str">
        <f t="shared" si="0"/>
        <v/>
      </c>
      <c r="C93" s="160"/>
      <c r="D93" s="161"/>
      <c r="E93" s="161"/>
      <c r="F93" s="162"/>
      <c r="G93" s="51"/>
      <c r="H93" s="163"/>
      <c r="I93" s="164"/>
      <c r="J93" s="164"/>
      <c r="K93" s="164"/>
      <c r="L93" s="164"/>
      <c r="M93" s="164"/>
      <c r="N93" s="164"/>
      <c r="O93" s="164"/>
      <c r="P93" s="164"/>
      <c r="Q93" s="165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</row>
    <row r="94" spans="2:49" s="39" customFormat="1" ht="14.5">
      <c r="B94" s="135" t="str">
        <f t="shared" si="0"/>
        <v/>
      </c>
      <c r="C94" s="160"/>
      <c r="D94" s="161"/>
      <c r="E94" s="161"/>
      <c r="F94" s="162"/>
      <c r="G94" s="51"/>
      <c r="H94" s="163"/>
      <c r="I94" s="164"/>
      <c r="J94" s="164"/>
      <c r="K94" s="164"/>
      <c r="L94" s="164"/>
      <c r="M94" s="164"/>
      <c r="N94" s="164"/>
      <c r="O94" s="164"/>
      <c r="P94" s="164"/>
      <c r="Q94" s="165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</row>
    <row r="95" spans="2:49" s="39" customFormat="1" ht="24" customHeight="1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49" s="39" customFormat="1" ht="24" customHeight="1">
      <c r="B96" s="50"/>
      <c r="C96" s="180" t="s">
        <v>32</v>
      </c>
      <c r="D96" s="180"/>
      <c r="E96" s="50"/>
      <c r="F96" s="184"/>
      <c r="G96" s="184"/>
      <c r="H96" s="50"/>
      <c r="I96" s="50"/>
      <c r="J96" s="50"/>
      <c r="K96" s="50"/>
      <c r="L96" s="50"/>
      <c r="M96" s="50"/>
      <c r="N96" s="184"/>
      <c r="O96" s="184"/>
      <c r="P96" s="29"/>
      <c r="Q96" s="181"/>
      <c r="R96" s="181"/>
    </row>
    <row r="97" spans="2:18" s="39" customFormat="1" ht="24" customHeight="1">
      <c r="B97" s="50"/>
      <c r="E97" s="50"/>
      <c r="F97" s="180" t="s">
        <v>33</v>
      </c>
      <c r="G97" s="180"/>
      <c r="H97" s="50"/>
      <c r="I97" s="50"/>
      <c r="J97" s="50"/>
      <c r="K97" s="50"/>
      <c r="L97" s="50"/>
      <c r="M97" s="50"/>
      <c r="N97" s="183" t="s">
        <v>34</v>
      </c>
      <c r="O97" s="183"/>
      <c r="P97" s="74"/>
      <c r="Q97" s="180" t="s">
        <v>35</v>
      </c>
      <c r="R97" s="180"/>
    </row>
    <row r="98" spans="2:18" s="39" customFormat="1" ht="24" customHeight="1">
      <c r="B98" s="28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8" s="28" customFormat="1" ht="15.75" customHeight="1">
      <c r="E99" s="29"/>
      <c r="H99" s="29"/>
      <c r="I99" s="179"/>
      <c r="J99" s="179"/>
    </row>
    <row r="100" spans="2:18" s="28" customFormat="1" ht="15" customHeight="1">
      <c r="H100" s="29"/>
      <c r="I100" s="180" t="s">
        <v>36</v>
      </c>
      <c r="J100" s="180"/>
    </row>
    <row r="101" spans="2:18" ht="38.25" customHeight="1">
      <c r="H101" s="74"/>
    </row>
    <row r="102" spans="2:18" ht="13.5" customHeight="1">
      <c r="C102" s="78"/>
      <c r="D102" s="78"/>
      <c r="E102" s="74"/>
      <c r="F102" s="123"/>
      <c r="G102" s="123"/>
      <c r="H102" s="74"/>
    </row>
    <row r="103" spans="2:18" ht="13.5" customHeight="1">
      <c r="C103" s="78"/>
      <c r="D103" s="78"/>
      <c r="E103" s="74"/>
      <c r="F103" s="74"/>
      <c r="G103" s="74"/>
      <c r="H103" s="74"/>
    </row>
    <row r="104" spans="2:18" ht="13.5" customHeight="1">
      <c r="C104" s="78"/>
      <c r="D104" s="78"/>
      <c r="E104" s="74"/>
      <c r="F104" s="74"/>
      <c r="G104" s="74"/>
      <c r="H104" s="74"/>
    </row>
    <row r="105" spans="2:18" ht="13.5" customHeight="1">
      <c r="C105" s="78"/>
      <c r="D105" s="78"/>
      <c r="E105" s="74"/>
      <c r="F105" s="74"/>
      <c r="G105" s="74"/>
      <c r="H105" s="74"/>
    </row>
    <row r="106" spans="2:18" ht="13.5" customHeight="1">
      <c r="E106" s="74"/>
      <c r="F106" s="182"/>
      <c r="G106" s="182"/>
      <c r="H106" s="74"/>
    </row>
    <row r="107" spans="2:18" ht="13.5" customHeight="1">
      <c r="F107" s="178"/>
      <c r="G107" s="178"/>
    </row>
    <row r="108" spans="2:18" ht="30" customHeight="1">
      <c r="F108" s="178"/>
      <c r="G108" s="178"/>
    </row>
    <row r="109" spans="2:18" ht="13.5" customHeight="1">
      <c r="C109" s="78"/>
      <c r="D109" s="78"/>
      <c r="E109" s="74"/>
      <c r="F109" s="74"/>
      <c r="G109" s="74"/>
      <c r="H109" s="74"/>
    </row>
  </sheetData>
  <protectedRanges>
    <protectedRange sqref="N96 F96 I99 F106 Q96" name="Rango2"/>
    <protectedRange sqref="D59" name="Rango1"/>
  </protectedRanges>
  <mergeCells count="66">
    <mergeCell ref="D59:H59"/>
    <mergeCell ref="D61:H61"/>
    <mergeCell ref="C67:D67"/>
    <mergeCell ref="C70:D70"/>
    <mergeCell ref="B68:O68"/>
    <mergeCell ref="C69:D69"/>
    <mergeCell ref="E69:Q69"/>
    <mergeCell ref="E70:Q70"/>
    <mergeCell ref="F107:G108"/>
    <mergeCell ref="I99:J99"/>
    <mergeCell ref="C96:D96"/>
    <mergeCell ref="I100:J100"/>
    <mergeCell ref="Q96:R96"/>
    <mergeCell ref="F106:G106"/>
    <mergeCell ref="N97:O97"/>
    <mergeCell ref="F96:G96"/>
    <mergeCell ref="F97:G97"/>
    <mergeCell ref="Q97:R97"/>
    <mergeCell ref="N96:O96"/>
    <mergeCell ref="E74:F74"/>
    <mergeCell ref="P74:Q74"/>
    <mergeCell ref="E75:F75"/>
    <mergeCell ref="P75:Q75"/>
    <mergeCell ref="B72:Q72"/>
    <mergeCell ref="C73:D73"/>
    <mergeCell ref="E73:F73"/>
    <mergeCell ref="G73:O73"/>
    <mergeCell ref="P73:Q73"/>
    <mergeCell ref="C80:F80"/>
    <mergeCell ref="H80:Q80"/>
    <mergeCell ref="E76:F76"/>
    <mergeCell ref="P76:Q76"/>
    <mergeCell ref="B78:H78"/>
    <mergeCell ref="H79:Q79"/>
    <mergeCell ref="C79:F79"/>
    <mergeCell ref="C81:F81"/>
    <mergeCell ref="H81:Q81"/>
    <mergeCell ref="C82:F82"/>
    <mergeCell ref="H82:Q82"/>
    <mergeCell ref="C83:F83"/>
    <mergeCell ref="H83:Q83"/>
    <mergeCell ref="H91:Q91"/>
    <mergeCell ref="C92:F92"/>
    <mergeCell ref="H92:Q92"/>
    <mergeCell ref="C87:F87"/>
    <mergeCell ref="H87:Q87"/>
    <mergeCell ref="C88:F88"/>
    <mergeCell ref="H88:Q88"/>
    <mergeCell ref="C89:F89"/>
    <mergeCell ref="H89:Q89"/>
    <mergeCell ref="C94:F94"/>
    <mergeCell ref="H94:Q94"/>
    <mergeCell ref="G74:O74"/>
    <mergeCell ref="G75:O75"/>
    <mergeCell ref="G76:O76"/>
    <mergeCell ref="C93:F93"/>
    <mergeCell ref="H93:Q93"/>
    <mergeCell ref="C84:F84"/>
    <mergeCell ref="H84:Q84"/>
    <mergeCell ref="C85:F85"/>
    <mergeCell ref="H85:Q85"/>
    <mergeCell ref="C86:F86"/>
    <mergeCell ref="H86:Q86"/>
    <mergeCell ref="C90:F90"/>
    <mergeCell ref="H90:Q90"/>
    <mergeCell ref="C91:F91"/>
  </mergeCells>
  <dataValidations count="3">
    <dataValidation showInputMessage="1" showErrorMessage="1" sqref="I61 I59" xr:uid="{00000000-0002-0000-0000-000000000000}"/>
    <dataValidation type="list" showInputMessage="1" showErrorMessage="1" sqref="D61:H61" xr:uid="{00000000-0002-0000-0000-000001000000}">
      <formula1>$C$1:$C$7</formula1>
    </dataValidation>
    <dataValidation type="date" allowBlank="1" showInputMessage="1" showErrorMessage="1" error="Introducir con formato DD/MM/AAAA" prompt="DD/MM/AAAA" sqref="E74:F76" xr:uid="{00000000-0002-0000-0000-000002000000}">
      <formula1>42370</formula1>
      <formula2>73415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W806"/>
  <sheetViews>
    <sheetView topLeftCell="A32" zoomScale="110" zoomScaleNormal="110" workbookViewId="0">
      <selection activeCell="A78" sqref="A78:XFD93"/>
    </sheetView>
  </sheetViews>
  <sheetFormatPr baseColWidth="10" defaultColWidth="10.81640625" defaultRowHeight="14.5"/>
  <cols>
    <col min="1" max="1" width="5.26953125" style="39" customWidth="1"/>
    <col min="2" max="2" width="12.1796875" style="39" customWidth="1"/>
    <col min="3" max="3" width="21.81640625" style="39" customWidth="1"/>
    <col min="4" max="4" width="18.54296875" style="39" hidden="1" customWidth="1"/>
    <col min="5" max="5" width="16" style="39" customWidth="1"/>
    <col min="6" max="6" width="12.54296875" style="39" hidden="1" customWidth="1"/>
    <col min="7" max="7" width="12.54296875" style="39" customWidth="1"/>
    <col min="8" max="8" width="12.54296875" style="39" hidden="1" customWidth="1"/>
    <col min="9" max="11" width="13.54296875" style="39" customWidth="1"/>
    <col min="12" max="16" width="10.1796875" style="39" customWidth="1"/>
    <col min="17" max="17" width="9.7265625" style="39" customWidth="1"/>
    <col min="18" max="18" width="5.453125" style="39" customWidth="1"/>
    <col min="19" max="21" width="12.81640625" style="39" customWidth="1"/>
    <col min="22" max="22" width="9.7265625" style="39" customWidth="1"/>
    <col min="23" max="23" width="19.453125" style="39" bestFit="1" customWidth="1"/>
    <col min="24" max="24" width="10.1796875" style="39" hidden="1" customWidth="1"/>
    <col min="25" max="25" width="8.81640625" style="39" hidden="1" customWidth="1"/>
    <col min="26" max="26" width="9.54296875" style="39" hidden="1" customWidth="1"/>
    <col min="27" max="27" width="6.7265625" style="39" hidden="1" customWidth="1"/>
    <col min="28" max="28" width="12.1796875" style="39" hidden="1" customWidth="1"/>
    <col min="29" max="29" width="10" style="39" hidden="1" customWidth="1"/>
    <col min="30" max="30" width="11.81640625" style="39" hidden="1" customWidth="1"/>
    <col min="31" max="31" width="9.7265625" style="39" hidden="1" customWidth="1"/>
    <col min="32" max="32" width="10.453125" style="39" hidden="1" customWidth="1"/>
    <col min="33" max="16384" width="10.81640625" style="39"/>
  </cols>
  <sheetData>
    <row r="1" spans="3:13" s="13" customFormat="1" hidden="1">
      <c r="C1" s="68" t="str">
        <f>+A79&amp;"."&amp;" "&amp;B79</f>
        <v>1. DAF</v>
      </c>
      <c r="D1" s="13" t="str">
        <f>+B79</f>
        <v>DAF</v>
      </c>
      <c r="M1" s="13" t="s">
        <v>37</v>
      </c>
    </row>
    <row r="2" spans="3:13" s="13" customFormat="1" hidden="1">
      <c r="C2" s="68" t="str">
        <f t="shared" ref="C2:C15" si="0">+A80&amp;"."&amp;" "&amp;B80</f>
        <v xml:space="preserve">. </v>
      </c>
      <c r="D2" s="13">
        <f>+B80</f>
        <v>0</v>
      </c>
      <c r="M2" s="13" t="s">
        <v>38</v>
      </c>
    </row>
    <row r="3" spans="3:13" s="13" customFormat="1" hidden="1">
      <c r="C3" s="68" t="e">
        <f t="shared" si="0"/>
        <v>#VALUE!</v>
      </c>
      <c r="D3" s="13">
        <f>+B92</f>
        <v>0</v>
      </c>
    </row>
    <row r="4" spans="3:13" s="13" customFormat="1" hidden="1">
      <c r="C4" s="68" t="e">
        <f t="shared" si="0"/>
        <v>#VALUE!</v>
      </c>
      <c r="D4" s="13">
        <f>+B93</f>
        <v>0</v>
      </c>
    </row>
    <row r="5" spans="3:13" s="13" customFormat="1" hidden="1">
      <c r="C5" s="68" t="str">
        <f t="shared" si="0"/>
        <v xml:space="preserve">. </v>
      </c>
      <c r="D5" s="13">
        <f>+B94</f>
        <v>0</v>
      </c>
    </row>
    <row r="6" spans="3:13" s="13" customFormat="1" hidden="1">
      <c r="C6" s="68" t="str">
        <f t="shared" si="0"/>
        <v xml:space="preserve">. </v>
      </c>
      <c r="D6" s="13">
        <f t="shared" ref="D6:D16" si="1">+B108</f>
        <v>0</v>
      </c>
    </row>
    <row r="7" spans="3:13" s="13" customFormat="1" hidden="1">
      <c r="C7" s="68" t="str">
        <f t="shared" si="0"/>
        <v xml:space="preserve">. </v>
      </c>
      <c r="D7" s="13">
        <f t="shared" si="1"/>
        <v>0</v>
      </c>
    </row>
    <row r="8" spans="3:13" s="13" customFormat="1" hidden="1">
      <c r="C8" s="68" t="str">
        <f t="shared" si="0"/>
        <v xml:space="preserve">. </v>
      </c>
      <c r="D8" s="13">
        <f t="shared" si="1"/>
        <v>0</v>
      </c>
    </row>
    <row r="9" spans="3:13" s="13" customFormat="1" hidden="1">
      <c r="C9" s="68" t="str">
        <f t="shared" si="0"/>
        <v xml:space="preserve">. </v>
      </c>
      <c r="D9" s="13">
        <f t="shared" si="1"/>
        <v>0</v>
      </c>
    </row>
    <row r="10" spans="3:13" s="13" customFormat="1" hidden="1">
      <c r="C10" s="68" t="str">
        <f t="shared" si="0"/>
        <v xml:space="preserve">. </v>
      </c>
      <c r="D10" s="13">
        <f t="shared" si="1"/>
        <v>0</v>
      </c>
    </row>
    <row r="11" spans="3:13" s="13" customFormat="1" hidden="1">
      <c r="C11" s="68" t="str">
        <f t="shared" si="0"/>
        <v xml:space="preserve">. </v>
      </c>
      <c r="D11" s="13">
        <f t="shared" si="1"/>
        <v>0</v>
      </c>
    </row>
    <row r="12" spans="3:13" s="13" customFormat="1" hidden="1">
      <c r="C12" s="68" t="str">
        <f t="shared" si="0"/>
        <v xml:space="preserve">. </v>
      </c>
      <c r="D12" s="13">
        <f t="shared" si="1"/>
        <v>0</v>
      </c>
    </row>
    <row r="13" spans="3:13" s="13" customFormat="1" hidden="1">
      <c r="C13" s="68" t="str">
        <f t="shared" si="0"/>
        <v xml:space="preserve">. </v>
      </c>
      <c r="D13" s="13">
        <f t="shared" si="1"/>
        <v>0</v>
      </c>
    </row>
    <row r="14" spans="3:13" s="13" customFormat="1" hidden="1">
      <c r="C14" s="68" t="str">
        <f t="shared" si="0"/>
        <v xml:space="preserve">. </v>
      </c>
      <c r="D14" s="13">
        <f t="shared" si="1"/>
        <v>0</v>
      </c>
    </row>
    <row r="15" spans="3:13" s="13" customFormat="1" hidden="1">
      <c r="C15" s="68" t="str">
        <f t="shared" si="0"/>
        <v xml:space="preserve">. </v>
      </c>
      <c r="D15" s="13">
        <f t="shared" si="1"/>
        <v>0</v>
      </c>
    </row>
    <row r="16" spans="3:13" s="13" customFormat="1" hidden="1">
      <c r="C16" s="68"/>
      <c r="D16" s="13">
        <f t="shared" si="1"/>
        <v>0</v>
      </c>
    </row>
    <row r="17" spans="1:13" s="13" customFormat="1" hidden="1">
      <c r="C17" s="68"/>
    </row>
    <row r="18" spans="1:13" s="13" customFormat="1" hidden="1">
      <c r="C18" s="68"/>
    </row>
    <row r="19" spans="1:13" s="13" customFormat="1" hidden="1">
      <c r="C19" s="68"/>
      <c r="D19" s="13" t="str">
        <f>+B123</f>
        <v>Nombre</v>
      </c>
    </row>
    <row r="20" spans="1:13" s="13" customFormat="1" hidden="1">
      <c r="C20" s="68"/>
    </row>
    <row r="21" spans="1:13" s="13" customFormat="1" hidden="1">
      <c r="C21" s="68"/>
    </row>
    <row r="22" spans="1:13" s="13" customFormat="1" hidden="1">
      <c r="C22" s="68"/>
    </row>
    <row r="23" spans="1:13" s="13" customFormat="1" hidden="1">
      <c r="C23" s="68"/>
    </row>
    <row r="24" spans="1:13" s="13" customFormat="1" hidden="1">
      <c r="C24" s="68"/>
    </row>
    <row r="25" spans="1:13" s="13" customFormat="1" hidden="1"/>
    <row r="26" spans="1:13" s="10" customFormat="1" ht="18.5" hidden="1">
      <c r="A26" s="1"/>
      <c r="B26" s="2"/>
      <c r="C26" s="2"/>
      <c r="D26" s="3"/>
      <c r="E26" s="4"/>
      <c r="F26" s="4"/>
      <c r="G26" s="4"/>
      <c r="H26" s="4"/>
      <c r="I26" s="4"/>
      <c r="J26" s="4"/>
      <c r="K26" s="4"/>
      <c r="L26" s="4"/>
      <c r="M26" s="4"/>
    </row>
    <row r="27" spans="1:13" s="10" customFormat="1" ht="18.5" hidden="1">
      <c r="A27" s="1"/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10" customFormat="1" ht="18.5" hidden="1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</row>
    <row r="29" spans="1:13" s="10" customFormat="1" ht="18.5" hidden="1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</row>
    <row r="30" spans="1:13" s="10" customFormat="1" ht="18.5" hidden="1">
      <c r="A30" s="5"/>
    </row>
    <row r="31" spans="1:13" s="13" customFormat="1" hidden="1"/>
    <row r="32" spans="1:13" s="69" customFormat="1" ht="15.5">
      <c r="A32" s="7" t="s">
        <v>39</v>
      </c>
      <c r="B32" s="7"/>
      <c r="C32" s="7"/>
    </row>
    <row r="33" spans="1:17" s="69" customFormat="1" ht="15.65" customHeight="1">
      <c r="A33" s="7" t="s">
        <v>40</v>
      </c>
      <c r="B33" s="7"/>
      <c r="C33" s="7"/>
    </row>
    <row r="34" spans="1:17" s="69" customFormat="1" ht="15.65" customHeight="1">
      <c r="A34" s="7" t="s">
        <v>41</v>
      </c>
      <c r="B34" s="9"/>
      <c r="C34" s="9"/>
      <c r="D34" s="9"/>
      <c r="E34" s="9"/>
      <c r="F34" s="9"/>
      <c r="G34" s="9"/>
      <c r="H34" s="9"/>
      <c r="I34" s="9"/>
      <c r="J34" s="9"/>
    </row>
    <row r="35" spans="1:17" s="69" customFormat="1" ht="15.65" customHeight="1">
      <c r="A35" s="9" t="str">
        <f>+'1.CONTEXTO'!B54</f>
        <v xml:space="preserve">Administración de Riesgos de </v>
      </c>
      <c r="B35" s="7"/>
      <c r="C35" s="7"/>
    </row>
    <row r="36" spans="1:17" s="69" customFormat="1" ht="15.65" customHeight="1">
      <c r="A36" s="5" t="s">
        <v>42</v>
      </c>
      <c r="B36" s="8"/>
      <c r="C36" s="8"/>
    </row>
    <row r="37" spans="1:17" s="13" customFormat="1"/>
    <row r="38" spans="1:17" s="13" customFormat="1" ht="15.65" customHeight="1">
      <c r="A38" s="194" t="s">
        <v>16</v>
      </c>
      <c r="B38" s="194"/>
      <c r="C38" s="194"/>
      <c r="D38" s="194"/>
      <c r="E38" s="195"/>
      <c r="F38" s="195"/>
      <c r="G38" s="195"/>
      <c r="H38" s="195"/>
      <c r="I38" s="195"/>
      <c r="J38" s="195"/>
      <c r="K38" s="195"/>
      <c r="L38" s="195"/>
      <c r="M38" s="195"/>
      <c r="N38" s="195"/>
    </row>
    <row r="39" spans="1:17" ht="24" customHeight="1">
      <c r="A39" s="40" t="s">
        <v>17</v>
      </c>
      <c r="B39" s="236" t="s">
        <v>18</v>
      </c>
      <c r="C39" s="237"/>
      <c r="D39" s="40" t="s">
        <v>43</v>
      </c>
      <c r="E39" s="198" t="s">
        <v>19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</row>
    <row r="40" spans="1:17" ht="24" customHeight="1">
      <c r="A40" s="41">
        <v>1.1000000000000001</v>
      </c>
      <c r="B40" s="192"/>
      <c r="C40" s="193"/>
      <c r="D40" s="42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</row>
    <row r="42" spans="1:17" ht="15.65" hidden="1" customHeight="1">
      <c r="A42" s="257" t="s">
        <v>44</v>
      </c>
      <c r="B42" s="257"/>
      <c r="C42" s="257"/>
      <c r="D42" s="257"/>
      <c r="E42" s="172"/>
      <c r="F42" s="172"/>
      <c r="G42" s="172"/>
      <c r="H42" s="43"/>
      <c r="I42" s="43"/>
    </row>
    <row r="43" spans="1:17" ht="14.5" hidden="1" customHeight="1">
      <c r="A43" s="40" t="s">
        <v>17</v>
      </c>
      <c r="B43" s="236" t="s">
        <v>18</v>
      </c>
      <c r="C43" s="237"/>
      <c r="D43" s="236" t="s">
        <v>45</v>
      </c>
      <c r="E43" s="256"/>
      <c r="F43" s="237"/>
      <c r="G43" s="236" t="s">
        <v>46</v>
      </c>
      <c r="H43" s="256"/>
      <c r="I43" s="256"/>
      <c r="J43" s="256"/>
      <c r="K43" s="256"/>
      <c r="L43" s="256"/>
      <c r="M43" s="256"/>
      <c r="N43" s="237"/>
    </row>
    <row r="44" spans="1:17" ht="14.5" hidden="1" customHeight="1">
      <c r="A44" s="42"/>
      <c r="B44" s="252" t="s">
        <v>47</v>
      </c>
      <c r="C44" s="252"/>
      <c r="D44" s="169"/>
      <c r="E44" s="244"/>
      <c r="F44" s="170"/>
      <c r="G44" s="169"/>
      <c r="H44" s="244"/>
      <c r="I44" s="244"/>
      <c r="J44" s="244"/>
      <c r="K44" s="244"/>
      <c r="L44" s="244"/>
      <c r="M44" s="244"/>
      <c r="N44" s="170"/>
    </row>
    <row r="45" spans="1:17" ht="14.5" hidden="1" customHeight="1">
      <c r="A45" s="42"/>
      <c r="B45" s="252"/>
      <c r="C45" s="252"/>
      <c r="D45" s="169"/>
      <c r="E45" s="244"/>
      <c r="F45" s="170"/>
      <c r="G45" s="169"/>
      <c r="H45" s="244"/>
      <c r="I45" s="244"/>
      <c r="J45" s="244"/>
      <c r="K45" s="244"/>
      <c r="L45" s="244"/>
      <c r="M45" s="244"/>
      <c r="N45" s="170"/>
    </row>
    <row r="46" spans="1:17" ht="14.5" hidden="1" customHeight="1">
      <c r="A46" s="42"/>
      <c r="B46" s="252"/>
      <c r="C46" s="252"/>
      <c r="D46" s="169"/>
      <c r="E46" s="244"/>
      <c r="F46" s="170"/>
      <c r="G46" s="169"/>
      <c r="H46" s="244"/>
      <c r="I46" s="244"/>
      <c r="J46" s="244"/>
      <c r="K46" s="244"/>
      <c r="L46" s="244"/>
      <c r="M46" s="244"/>
      <c r="N46" s="170"/>
    </row>
    <row r="47" spans="1:17" ht="14.5" hidden="1" customHeight="1">
      <c r="A47" s="42"/>
      <c r="B47" s="252" t="s">
        <v>48</v>
      </c>
      <c r="C47" s="252"/>
      <c r="D47" s="169"/>
      <c r="E47" s="244"/>
      <c r="F47" s="170"/>
      <c r="G47" s="169"/>
      <c r="H47" s="244"/>
      <c r="I47" s="244"/>
      <c r="J47" s="244"/>
      <c r="K47" s="244"/>
      <c r="L47" s="244"/>
      <c r="M47" s="244"/>
      <c r="N47" s="170"/>
    </row>
    <row r="48" spans="1:17" ht="14.5" hidden="1" customHeight="1">
      <c r="A48" s="42"/>
      <c r="B48" s="252"/>
      <c r="C48" s="252"/>
      <c r="D48" s="169"/>
      <c r="E48" s="244"/>
      <c r="F48" s="170"/>
      <c r="G48" s="169"/>
      <c r="H48" s="244"/>
      <c r="I48" s="244"/>
      <c r="J48" s="244"/>
      <c r="K48" s="244"/>
      <c r="L48" s="244"/>
      <c r="M48" s="244"/>
      <c r="N48" s="170"/>
    </row>
    <row r="49" spans="1:16" ht="14.5" hidden="1" customHeight="1">
      <c r="A49" s="42"/>
      <c r="B49" s="252"/>
      <c r="C49" s="252"/>
      <c r="D49" s="169"/>
      <c r="E49" s="244"/>
      <c r="F49" s="170"/>
      <c r="G49" s="169"/>
      <c r="H49" s="244"/>
      <c r="I49" s="244"/>
      <c r="J49" s="244"/>
      <c r="K49" s="244"/>
      <c r="L49" s="244"/>
      <c r="M49" s="244"/>
      <c r="N49" s="170"/>
    </row>
    <row r="50" spans="1:16" ht="14.5" hidden="1" customHeight="1">
      <c r="A50" s="42"/>
      <c r="B50" s="252" t="s">
        <v>49</v>
      </c>
      <c r="C50" s="252"/>
      <c r="D50" s="169"/>
      <c r="E50" s="244"/>
      <c r="F50" s="170"/>
      <c r="G50" s="169"/>
      <c r="H50" s="244"/>
      <c r="I50" s="244"/>
      <c r="J50" s="244"/>
      <c r="K50" s="244"/>
      <c r="L50" s="244"/>
      <c r="M50" s="244"/>
      <c r="N50" s="170"/>
    </row>
    <row r="51" spans="1:16" ht="14.5" hidden="1" customHeight="1">
      <c r="A51" s="42"/>
      <c r="B51" s="252"/>
      <c r="C51" s="252"/>
      <c r="D51" s="169"/>
      <c r="E51" s="244"/>
      <c r="F51" s="170"/>
      <c r="G51" s="169"/>
      <c r="H51" s="244"/>
      <c r="I51" s="244"/>
      <c r="J51" s="244"/>
      <c r="K51" s="244"/>
      <c r="L51" s="244"/>
      <c r="M51" s="244"/>
      <c r="N51" s="170"/>
    </row>
    <row r="52" spans="1:16" ht="14.5" hidden="1" customHeight="1">
      <c r="A52" s="42"/>
      <c r="B52" s="252"/>
      <c r="C52" s="252"/>
      <c r="D52" s="169"/>
      <c r="E52" s="244"/>
      <c r="F52" s="170"/>
      <c r="G52" s="169"/>
      <c r="H52" s="244"/>
      <c r="I52" s="244"/>
      <c r="J52" s="244"/>
      <c r="K52" s="244"/>
      <c r="L52" s="244"/>
      <c r="M52" s="244"/>
      <c r="N52" s="170"/>
    </row>
    <row r="53" spans="1:16" ht="14.5" hidden="1" customHeight="1"/>
    <row r="54" spans="1:16" ht="14.5" customHeight="1">
      <c r="A54" s="172" t="s">
        <v>20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</row>
    <row r="55" spans="1:16" ht="14.5" hidden="1" customHeight="1">
      <c r="A55" s="44" t="s">
        <v>17</v>
      </c>
      <c r="B55" s="253" t="s">
        <v>21</v>
      </c>
      <c r="C55" s="254"/>
      <c r="D55" s="253" t="s">
        <v>50</v>
      </c>
      <c r="E55" s="254"/>
      <c r="F55" s="253" t="s">
        <v>51</v>
      </c>
      <c r="G55" s="255"/>
      <c r="H55" s="255"/>
      <c r="I55" s="256"/>
      <c r="J55" s="237"/>
      <c r="K55" s="236" t="s">
        <v>52</v>
      </c>
      <c r="L55" s="237"/>
      <c r="M55" s="236" t="s">
        <v>53</v>
      </c>
      <c r="N55" s="237"/>
    </row>
    <row r="56" spans="1:16" ht="14.5" hidden="1" customHeight="1">
      <c r="A56" s="245">
        <v>3.1</v>
      </c>
      <c r="B56" s="238" t="s">
        <v>54</v>
      </c>
      <c r="C56" s="239"/>
      <c r="D56" s="169"/>
      <c r="E56" s="170"/>
      <c r="F56" s="169"/>
      <c r="G56" s="244"/>
      <c r="H56" s="244"/>
      <c r="I56" s="244"/>
      <c r="J56" s="170"/>
      <c r="K56" s="169"/>
      <c r="L56" s="170"/>
      <c r="M56" s="248"/>
      <c r="N56" s="249"/>
    </row>
    <row r="57" spans="1:16" ht="14.5" hidden="1" customHeight="1">
      <c r="A57" s="246"/>
      <c r="B57" s="240"/>
      <c r="C57" s="241"/>
      <c r="D57" s="169"/>
      <c r="E57" s="170"/>
      <c r="F57" s="169"/>
      <c r="G57" s="244"/>
      <c r="H57" s="244"/>
      <c r="I57" s="244"/>
      <c r="J57" s="170"/>
      <c r="K57" s="169"/>
      <c r="L57" s="170"/>
      <c r="M57" s="250"/>
      <c r="N57" s="251"/>
    </row>
    <row r="58" spans="1:16" ht="14.5" hidden="1" customHeight="1">
      <c r="A58" s="247"/>
      <c r="B58" s="242"/>
      <c r="C58" s="243"/>
      <c r="D58" s="169"/>
      <c r="E58" s="170"/>
      <c r="F58" s="169"/>
      <c r="G58" s="244"/>
      <c r="H58" s="244"/>
      <c r="I58" s="244"/>
      <c r="J58" s="170"/>
      <c r="K58" s="169"/>
      <c r="L58" s="170"/>
      <c r="M58" s="250"/>
      <c r="N58" s="251"/>
    </row>
    <row r="59" spans="1:16" ht="14.5" hidden="1" customHeight="1">
      <c r="A59" s="245">
        <v>3.2</v>
      </c>
      <c r="B59" s="238" t="s">
        <v>55</v>
      </c>
      <c r="C59" s="239"/>
      <c r="D59" s="169"/>
      <c r="E59" s="170"/>
      <c r="F59" s="169"/>
      <c r="G59" s="244"/>
      <c r="H59" s="244"/>
      <c r="I59" s="244"/>
      <c r="J59" s="170"/>
      <c r="K59" s="169"/>
      <c r="L59" s="170"/>
      <c r="M59" s="250"/>
      <c r="N59" s="251"/>
    </row>
    <row r="60" spans="1:16" ht="14.5" hidden="1" customHeight="1">
      <c r="A60" s="246"/>
      <c r="B60" s="240"/>
      <c r="C60" s="241"/>
      <c r="D60" s="169"/>
      <c r="E60" s="170"/>
      <c r="F60" s="169"/>
      <c r="G60" s="244"/>
      <c r="H60" s="244"/>
      <c r="I60" s="244"/>
      <c r="J60" s="170"/>
      <c r="K60" s="169"/>
      <c r="L60" s="170"/>
      <c r="M60" s="250"/>
      <c r="N60" s="251"/>
    </row>
    <row r="61" spans="1:16" ht="14.5" hidden="1" customHeight="1">
      <c r="A61" s="247"/>
      <c r="B61" s="242"/>
      <c r="C61" s="243"/>
      <c r="D61" s="169"/>
      <c r="E61" s="170"/>
      <c r="F61" s="169"/>
      <c r="G61" s="244"/>
      <c r="H61" s="244"/>
      <c r="I61" s="244"/>
      <c r="J61" s="170"/>
      <c r="K61" s="169"/>
      <c r="L61" s="170"/>
      <c r="M61" s="250"/>
      <c r="N61" s="251"/>
    </row>
    <row r="62" spans="1:16" ht="14.5" hidden="1" customHeight="1">
      <c r="A62" s="245">
        <v>3.3</v>
      </c>
      <c r="B62" s="238" t="s">
        <v>56</v>
      </c>
      <c r="C62" s="239"/>
      <c r="D62" s="169"/>
      <c r="E62" s="170"/>
      <c r="F62" s="169"/>
      <c r="G62" s="244"/>
      <c r="H62" s="244"/>
      <c r="I62" s="244"/>
      <c r="J62" s="170"/>
      <c r="K62" s="169"/>
      <c r="L62" s="170"/>
      <c r="M62" s="250"/>
      <c r="N62" s="251"/>
    </row>
    <row r="63" spans="1:16" ht="14.5" hidden="1" customHeight="1">
      <c r="A63" s="246"/>
      <c r="B63" s="240"/>
      <c r="C63" s="241"/>
      <c r="D63" s="169"/>
      <c r="E63" s="170"/>
      <c r="F63" s="169"/>
      <c r="G63" s="244"/>
      <c r="H63" s="244"/>
      <c r="I63" s="244"/>
      <c r="J63" s="170"/>
      <c r="K63" s="169"/>
      <c r="L63" s="170"/>
      <c r="M63" s="250"/>
      <c r="N63" s="251"/>
    </row>
    <row r="64" spans="1:16" ht="14.5" hidden="1" customHeight="1">
      <c r="A64" s="247"/>
      <c r="B64" s="242"/>
      <c r="C64" s="243"/>
      <c r="D64" s="169"/>
      <c r="E64" s="170"/>
      <c r="F64" s="169"/>
      <c r="G64" s="244"/>
      <c r="H64" s="244"/>
      <c r="I64" s="244"/>
      <c r="J64" s="170"/>
      <c r="K64" s="169"/>
      <c r="L64" s="170"/>
      <c r="M64" s="216"/>
      <c r="N64" s="218"/>
    </row>
    <row r="65" spans="1:49" ht="14.5" hidden="1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49" ht="26.5" customHeight="1">
      <c r="A66" s="40" t="s">
        <v>17</v>
      </c>
      <c r="B66" s="236" t="s">
        <v>21</v>
      </c>
      <c r="C66" s="237"/>
      <c r="D66" s="236" t="s">
        <v>22</v>
      </c>
      <c r="E66" s="237"/>
      <c r="F66" s="198" t="s">
        <v>19</v>
      </c>
      <c r="G66" s="198"/>
      <c r="H66" s="198"/>
      <c r="I66" s="198"/>
      <c r="J66" s="198"/>
      <c r="K66" s="198"/>
      <c r="L66" s="198"/>
      <c r="M66" s="198"/>
      <c r="N66" s="198"/>
      <c r="O66" s="198" t="s">
        <v>23</v>
      </c>
      <c r="P66" s="198"/>
      <c r="Q66" s="198"/>
    </row>
    <row r="67" spans="1:49" ht="18" customHeight="1">
      <c r="A67" s="41">
        <v>2.1</v>
      </c>
      <c r="B67" s="231" t="s">
        <v>24</v>
      </c>
      <c r="C67" s="232"/>
      <c r="D67" s="174"/>
      <c r="E67" s="170"/>
      <c r="F67" s="46"/>
      <c r="G67" s="196"/>
      <c r="H67" s="196"/>
      <c r="I67" s="196"/>
      <c r="J67" s="196"/>
      <c r="K67" s="196"/>
      <c r="L67" s="196"/>
      <c r="M67" s="196"/>
      <c r="N67" s="196"/>
      <c r="O67" s="171"/>
      <c r="P67" s="171"/>
      <c r="Q67" s="171"/>
    </row>
    <row r="68" spans="1:49" ht="15.75" customHeight="1">
      <c r="A68" s="41">
        <v>2.2000000000000002</v>
      </c>
      <c r="B68" s="231" t="s">
        <v>25</v>
      </c>
      <c r="C68" s="232"/>
      <c r="D68" s="174"/>
      <c r="E68" s="170"/>
      <c r="F68" s="47"/>
      <c r="G68" s="196"/>
      <c r="H68" s="196"/>
      <c r="I68" s="196"/>
      <c r="J68" s="196"/>
      <c r="K68" s="196"/>
      <c r="L68" s="196"/>
      <c r="M68" s="196"/>
      <c r="N68" s="196"/>
      <c r="O68" s="171"/>
      <c r="P68" s="171"/>
      <c r="Q68" s="171"/>
    </row>
    <row r="69" spans="1:49" ht="18" customHeight="1">
      <c r="A69" s="41">
        <v>2.2999999999999998</v>
      </c>
      <c r="B69" s="231" t="s">
        <v>26</v>
      </c>
      <c r="C69" s="232"/>
      <c r="D69" s="169"/>
      <c r="E69" s="170"/>
      <c r="F69" s="46"/>
      <c r="G69" s="192"/>
      <c r="H69" s="197"/>
      <c r="I69" s="197"/>
      <c r="J69" s="197"/>
      <c r="K69" s="197"/>
      <c r="L69" s="197"/>
      <c r="M69" s="197"/>
      <c r="N69" s="197"/>
      <c r="O69" s="171"/>
      <c r="P69" s="171"/>
      <c r="Q69" s="171"/>
    </row>
    <row r="70" spans="1:49">
      <c r="A70" s="45"/>
      <c r="B70" s="45"/>
      <c r="C70" s="45"/>
      <c r="D70" s="45"/>
      <c r="E70" s="47"/>
      <c r="F70" s="47"/>
      <c r="G70" s="47"/>
      <c r="H70" s="47"/>
      <c r="I70" s="47"/>
      <c r="J70" s="47"/>
      <c r="K70" s="47"/>
      <c r="L70" s="47"/>
      <c r="M70" s="47"/>
    </row>
    <row r="71" spans="1:49" ht="14.5" hidden="1" customHeight="1">
      <c r="A71" s="45"/>
      <c r="B71" s="45"/>
      <c r="C71" s="45"/>
      <c r="D71" s="45"/>
      <c r="E71" s="47"/>
      <c r="F71" s="47"/>
      <c r="G71" s="47"/>
      <c r="H71" s="47"/>
      <c r="I71" s="47"/>
      <c r="J71" s="47"/>
      <c r="K71" s="47"/>
      <c r="L71" s="47"/>
      <c r="M71" s="47"/>
    </row>
    <row r="72" spans="1:49" ht="24" hidden="1" customHeight="1">
      <c r="A72" s="48" t="s">
        <v>17</v>
      </c>
      <c r="B72" s="233" t="s">
        <v>21</v>
      </c>
      <c r="C72" s="234"/>
      <c r="D72" s="235"/>
      <c r="E72" s="236" t="s">
        <v>57</v>
      </c>
      <c r="F72" s="237"/>
      <c r="G72" s="198" t="s">
        <v>58</v>
      </c>
      <c r="H72" s="198"/>
      <c r="I72" s="198"/>
      <c r="J72" s="198"/>
      <c r="K72" s="236" t="s">
        <v>59</v>
      </c>
      <c r="L72" s="237"/>
    </row>
    <row r="73" spans="1:49" ht="21" hidden="1" customHeight="1">
      <c r="A73" s="41">
        <v>3.4</v>
      </c>
      <c r="B73" s="226" t="s">
        <v>60</v>
      </c>
      <c r="C73" s="227"/>
      <c r="D73" s="228"/>
      <c r="E73" s="49"/>
      <c r="F73" s="49"/>
      <c r="G73" s="49"/>
      <c r="H73" s="49"/>
      <c r="I73" s="229"/>
      <c r="J73" s="229"/>
      <c r="K73" s="49"/>
      <c r="L73" s="49"/>
    </row>
    <row r="74" spans="1:49" ht="21" hidden="1" customHeight="1">
      <c r="A74" s="41">
        <v>3.5</v>
      </c>
      <c r="B74" s="226" t="s">
        <v>61</v>
      </c>
      <c r="C74" s="227"/>
      <c r="D74" s="228"/>
      <c r="E74" s="49"/>
      <c r="F74" s="49"/>
      <c r="G74" s="49"/>
      <c r="H74" s="49"/>
      <c r="I74" s="229"/>
      <c r="J74" s="229"/>
      <c r="K74" s="49"/>
      <c r="L74" s="49"/>
    </row>
    <row r="75" spans="1:49" ht="21" hidden="1" customHeight="1">
      <c r="A75" s="41"/>
      <c r="B75" s="226"/>
      <c r="C75" s="227"/>
      <c r="D75" s="228"/>
      <c r="E75" s="49"/>
      <c r="F75" s="49"/>
      <c r="G75" s="49"/>
      <c r="H75" s="49"/>
      <c r="I75" s="229"/>
      <c r="J75" s="229"/>
      <c r="K75" s="49"/>
      <c r="L75" s="49"/>
    </row>
    <row r="76" spans="1:49" ht="14.5" hidden="1" customHeight="1">
      <c r="A76" s="45"/>
      <c r="B76" s="50"/>
      <c r="C76" s="50"/>
      <c r="D76" s="50"/>
      <c r="E76" s="47"/>
      <c r="F76" s="47"/>
      <c r="G76" s="47"/>
      <c r="H76" s="47"/>
      <c r="I76" s="47"/>
      <c r="J76" s="47"/>
      <c r="K76" s="47"/>
      <c r="L76" s="47"/>
      <c r="M76" s="47"/>
    </row>
    <row r="77" spans="1:49" ht="15.5">
      <c r="A77" s="172" t="s">
        <v>27</v>
      </c>
      <c r="B77" s="172"/>
      <c r="C77" s="172"/>
      <c r="D77" s="172"/>
      <c r="E77" s="172"/>
      <c r="F77" s="172"/>
      <c r="G77" s="172"/>
      <c r="H77" s="43"/>
    </row>
    <row r="78" spans="1:49" ht="36" customHeight="1">
      <c r="A78" s="230" t="s">
        <v>29</v>
      </c>
      <c r="B78" s="230"/>
      <c r="C78" s="230"/>
      <c r="D78" s="230"/>
      <c r="E78" s="230"/>
      <c r="F78" s="230" t="s">
        <v>31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1:49">
      <c r="A79" s="70">
        <f>+IF(B79&lt;&gt;"",1,"")</f>
        <v>1</v>
      </c>
      <c r="B79" s="160" t="s">
        <v>62</v>
      </c>
      <c r="C79" s="161"/>
      <c r="D79" s="161"/>
      <c r="E79" s="162"/>
      <c r="F79" s="51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</row>
    <row r="80" spans="1:49">
      <c r="A80" s="71" t="str">
        <f>+IF(B80&lt;&gt;"",(A79+1),"")</f>
        <v/>
      </c>
      <c r="B80" s="160"/>
      <c r="C80" s="161"/>
      <c r="D80" s="161"/>
      <c r="E80" s="162"/>
      <c r="F80" s="51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</row>
    <row r="81" spans="1:49">
      <c r="A81" s="71" t="e">
        <f t="shared" ref="A81:A93" si="2">+IF(B81&lt;&gt;"",(A80+1),"")</f>
        <v>#VALUE!</v>
      </c>
      <c r="B81" s="160" t="s">
        <v>63</v>
      </c>
      <c r="C81" s="161"/>
      <c r="D81" s="161"/>
      <c r="E81" s="162"/>
      <c r="F81" s="51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</row>
    <row r="82" spans="1:49">
      <c r="A82" s="71" t="e">
        <f t="shared" si="2"/>
        <v>#VALUE!</v>
      </c>
      <c r="B82" s="160" t="s">
        <v>64</v>
      </c>
      <c r="C82" s="161"/>
      <c r="D82" s="161"/>
      <c r="E82" s="162"/>
      <c r="F82" s="51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</row>
    <row r="83" spans="1:49">
      <c r="A83" s="71" t="str">
        <f t="shared" si="2"/>
        <v/>
      </c>
      <c r="B83" s="160"/>
      <c r="C83" s="161"/>
      <c r="D83" s="161"/>
      <c r="E83" s="162"/>
      <c r="F83" s="51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</row>
    <row r="84" spans="1:49">
      <c r="A84" s="71" t="str">
        <f t="shared" si="2"/>
        <v/>
      </c>
      <c r="B84" s="160"/>
      <c r="C84" s="161"/>
      <c r="D84" s="161"/>
      <c r="E84" s="162"/>
      <c r="F84" s="51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</row>
    <row r="85" spans="1:49">
      <c r="A85" s="71" t="str">
        <f t="shared" si="2"/>
        <v/>
      </c>
      <c r="B85" s="160"/>
      <c r="C85" s="161"/>
      <c r="D85" s="161"/>
      <c r="E85" s="162"/>
      <c r="F85" s="51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</row>
    <row r="86" spans="1:49">
      <c r="A86" s="71" t="str">
        <f t="shared" si="2"/>
        <v/>
      </c>
      <c r="B86" s="160"/>
      <c r="C86" s="161"/>
      <c r="D86" s="161"/>
      <c r="E86" s="162"/>
      <c r="F86" s="51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</row>
    <row r="87" spans="1:49">
      <c r="A87" s="71" t="str">
        <f t="shared" si="2"/>
        <v/>
      </c>
      <c r="B87" s="160"/>
      <c r="C87" s="161"/>
      <c r="D87" s="161"/>
      <c r="E87" s="162"/>
      <c r="F87" s="51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</row>
    <row r="88" spans="1:49">
      <c r="A88" s="71" t="str">
        <f t="shared" si="2"/>
        <v/>
      </c>
      <c r="B88" s="160"/>
      <c r="C88" s="161"/>
      <c r="D88" s="161"/>
      <c r="E88" s="162"/>
      <c r="F88" s="51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</row>
    <row r="89" spans="1:49">
      <c r="A89" s="71" t="str">
        <f t="shared" si="2"/>
        <v/>
      </c>
      <c r="B89" s="160"/>
      <c r="C89" s="161"/>
      <c r="D89" s="161"/>
      <c r="E89" s="162"/>
      <c r="F89" s="51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1:49">
      <c r="A90" s="71" t="str">
        <f t="shared" si="2"/>
        <v/>
      </c>
      <c r="B90" s="160"/>
      <c r="C90" s="161"/>
      <c r="D90" s="161"/>
      <c r="E90" s="162"/>
      <c r="F90" s="51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</row>
    <row r="91" spans="1:49">
      <c r="A91" s="71" t="str">
        <f t="shared" si="2"/>
        <v/>
      </c>
      <c r="B91" s="160"/>
      <c r="C91" s="161"/>
      <c r="D91" s="161"/>
      <c r="E91" s="162"/>
      <c r="F91" s="51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</row>
    <row r="92" spans="1:49">
      <c r="A92" s="71" t="str">
        <f t="shared" si="2"/>
        <v/>
      </c>
      <c r="B92" s="160"/>
      <c r="C92" s="161"/>
      <c r="D92" s="161"/>
      <c r="E92" s="162"/>
      <c r="F92" s="51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</row>
    <row r="93" spans="1:49">
      <c r="A93" s="71" t="str">
        <f t="shared" si="2"/>
        <v/>
      </c>
      <c r="B93" s="160"/>
      <c r="C93" s="161"/>
      <c r="D93" s="161"/>
      <c r="E93" s="162"/>
      <c r="F93" s="51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</row>
    <row r="94" spans="1:49" hidden="1">
      <c r="A94" s="53">
        <v>5</v>
      </c>
      <c r="B94" s="225"/>
      <c r="C94" s="225"/>
      <c r="D94" s="225"/>
      <c r="E94" s="225"/>
      <c r="F94" s="51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</row>
    <row r="95" spans="1:49" hidden="1">
      <c r="A95" s="53">
        <v>6</v>
      </c>
      <c r="B95" s="219"/>
      <c r="C95" s="220"/>
      <c r="D95" s="220"/>
      <c r="E95" s="221"/>
      <c r="G95" s="222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</row>
    <row r="96" spans="1:49" hidden="1">
      <c r="A96" s="53">
        <v>7</v>
      </c>
      <c r="B96" s="171"/>
      <c r="C96" s="171"/>
      <c r="D96" s="171"/>
      <c r="E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</row>
    <row r="97" spans="1:17" hidden="1">
      <c r="A97" s="53">
        <v>8</v>
      </c>
      <c r="B97" s="171"/>
      <c r="C97" s="171"/>
      <c r="D97" s="171"/>
      <c r="E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</row>
    <row r="98" spans="1:17" hidden="1">
      <c r="A98" s="53">
        <v>9</v>
      </c>
      <c r="B98" s="171"/>
      <c r="C98" s="171"/>
      <c r="D98" s="171"/>
      <c r="E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</row>
    <row r="99" spans="1:17" ht="16.5" hidden="1" customHeight="1">
      <c r="A99" s="53">
        <v>10</v>
      </c>
      <c r="B99" s="171"/>
      <c r="C99" s="171"/>
      <c r="D99" s="171"/>
      <c r="E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</row>
    <row r="100" spans="1:17" hidden="1">
      <c r="A100" s="53">
        <v>11</v>
      </c>
      <c r="B100" s="171"/>
      <c r="C100" s="171"/>
      <c r="D100" s="171"/>
      <c r="E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</row>
    <row r="101" spans="1:17" hidden="1">
      <c r="A101" s="53">
        <v>12</v>
      </c>
      <c r="B101" s="210"/>
      <c r="C101" s="211"/>
      <c r="D101" s="211"/>
      <c r="E101" s="215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</row>
    <row r="102" spans="1:17" hidden="1">
      <c r="A102" s="53">
        <v>13</v>
      </c>
      <c r="B102" s="210"/>
      <c r="C102" s="211"/>
      <c r="D102" s="211"/>
      <c r="E102" s="215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</row>
    <row r="103" spans="1:17" hidden="1">
      <c r="A103" s="53">
        <v>14</v>
      </c>
      <c r="B103" s="210"/>
      <c r="C103" s="211"/>
      <c r="D103" s="211"/>
      <c r="E103" s="215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</row>
    <row r="104" spans="1:17" hidden="1">
      <c r="A104" s="53">
        <v>15</v>
      </c>
      <c r="B104" s="210"/>
      <c r="C104" s="211"/>
      <c r="D104" s="211"/>
      <c r="E104" s="215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</row>
    <row r="105" spans="1:17" hidden="1">
      <c r="A105" s="53">
        <v>16</v>
      </c>
      <c r="B105" s="210"/>
      <c r="C105" s="211"/>
      <c r="D105" s="211"/>
      <c r="E105" s="215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</row>
    <row r="106" spans="1:17" hidden="1">
      <c r="A106" s="53">
        <v>17</v>
      </c>
      <c r="B106" s="210"/>
      <c r="C106" s="211"/>
      <c r="D106" s="211"/>
      <c r="E106" s="215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</row>
    <row r="107" spans="1:17" hidden="1">
      <c r="A107" s="53">
        <v>18</v>
      </c>
      <c r="B107" s="210"/>
      <c r="C107" s="211"/>
      <c r="D107" s="211"/>
      <c r="E107" s="215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</row>
    <row r="108" spans="1:17" hidden="1">
      <c r="A108" s="53">
        <v>19</v>
      </c>
      <c r="B108" s="210"/>
      <c r="C108" s="211"/>
      <c r="D108" s="211"/>
      <c r="E108" s="215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</row>
    <row r="109" spans="1:17" ht="18.75" hidden="1" customHeight="1">
      <c r="A109" s="53">
        <v>7</v>
      </c>
      <c r="B109" s="210"/>
      <c r="C109" s="211"/>
      <c r="D109" s="211"/>
      <c r="E109" s="211"/>
      <c r="F109" s="216"/>
      <c r="G109" s="217"/>
      <c r="H109" s="217"/>
      <c r="I109" s="217"/>
      <c r="J109" s="217"/>
      <c r="K109" s="217"/>
      <c r="L109" s="217"/>
      <c r="M109" s="217"/>
      <c r="N109" s="218"/>
    </row>
    <row r="110" spans="1:17" ht="32.25" hidden="1" customHeight="1">
      <c r="A110" s="53">
        <v>8</v>
      </c>
      <c r="B110" s="210"/>
      <c r="C110" s="211"/>
      <c r="D110" s="211"/>
      <c r="E110" s="211"/>
      <c r="F110" s="212"/>
      <c r="G110" s="213"/>
      <c r="H110" s="213"/>
      <c r="I110" s="213"/>
      <c r="J110" s="213"/>
      <c r="K110" s="213"/>
      <c r="L110" s="213"/>
      <c r="M110" s="213"/>
      <c r="N110" s="214"/>
    </row>
    <row r="111" spans="1:17" hidden="1">
      <c r="A111" s="53">
        <v>9</v>
      </c>
      <c r="B111" s="210"/>
      <c r="C111" s="211"/>
      <c r="D111" s="211"/>
      <c r="E111" s="211"/>
      <c r="F111" s="212"/>
      <c r="G111" s="213"/>
      <c r="H111" s="213"/>
      <c r="I111" s="213"/>
      <c r="J111" s="213"/>
      <c r="K111" s="213"/>
      <c r="L111" s="213"/>
      <c r="M111" s="213"/>
      <c r="N111" s="214"/>
    </row>
    <row r="112" spans="1:17" ht="18.75" hidden="1" customHeight="1">
      <c r="A112" s="53">
        <v>10</v>
      </c>
      <c r="B112" s="210"/>
      <c r="C112" s="211"/>
      <c r="D112" s="211"/>
      <c r="E112" s="211"/>
      <c r="F112" s="212"/>
      <c r="G112" s="213"/>
      <c r="H112" s="213"/>
      <c r="I112" s="213"/>
      <c r="J112" s="213"/>
      <c r="K112" s="213"/>
      <c r="L112" s="213"/>
      <c r="M112" s="213"/>
      <c r="N112" s="214"/>
    </row>
    <row r="113" spans="1:32" ht="18" hidden="1" customHeight="1">
      <c r="A113" s="53">
        <v>11</v>
      </c>
      <c r="B113" s="210"/>
      <c r="C113" s="211"/>
      <c r="D113" s="211"/>
      <c r="E113" s="211"/>
      <c r="F113" s="212"/>
      <c r="G113" s="213"/>
      <c r="H113" s="213"/>
      <c r="I113" s="213"/>
      <c r="J113" s="213"/>
      <c r="K113" s="213"/>
      <c r="L113" s="213"/>
      <c r="M113" s="213"/>
      <c r="N113" s="214"/>
    </row>
    <row r="114" spans="1:32" ht="15.75" hidden="1" customHeight="1">
      <c r="A114" s="53">
        <v>12</v>
      </c>
      <c r="B114" s="210"/>
      <c r="C114" s="211"/>
      <c r="D114" s="211"/>
      <c r="E114" s="211"/>
      <c r="F114" s="212"/>
      <c r="G114" s="213"/>
      <c r="H114" s="213"/>
      <c r="I114" s="213"/>
      <c r="J114" s="213"/>
      <c r="K114" s="213"/>
      <c r="L114" s="213"/>
      <c r="M114" s="213"/>
      <c r="N114" s="214"/>
    </row>
    <row r="115" spans="1:32" ht="20.25" hidden="1" customHeight="1">
      <c r="A115" s="53">
        <v>13</v>
      </c>
      <c r="B115" s="210"/>
      <c r="C115" s="211"/>
      <c r="D115" s="211"/>
      <c r="E115" s="211"/>
      <c r="F115" s="212"/>
      <c r="G115" s="213"/>
      <c r="H115" s="213"/>
      <c r="I115" s="213"/>
      <c r="J115" s="213"/>
      <c r="K115" s="213"/>
      <c r="L115" s="213"/>
      <c r="M115" s="213"/>
      <c r="N115" s="214"/>
    </row>
    <row r="116" spans="1:32" ht="14.25" hidden="1" customHeight="1">
      <c r="A116" s="53">
        <v>14</v>
      </c>
      <c r="B116" s="210"/>
      <c r="C116" s="211"/>
      <c r="D116" s="211"/>
      <c r="E116" s="211"/>
      <c r="F116" s="212"/>
      <c r="G116" s="213"/>
      <c r="H116" s="213"/>
      <c r="I116" s="213"/>
      <c r="J116" s="213"/>
      <c r="K116" s="213"/>
      <c r="L116" s="213"/>
      <c r="M116" s="213"/>
      <c r="N116" s="214"/>
    </row>
    <row r="117" spans="1:32" ht="17.25" hidden="1" customHeight="1">
      <c r="A117" s="53">
        <v>15</v>
      </c>
      <c r="B117" s="210"/>
      <c r="C117" s="211"/>
      <c r="D117" s="211"/>
      <c r="E117" s="211"/>
      <c r="F117" s="212"/>
      <c r="G117" s="213"/>
      <c r="H117" s="213"/>
      <c r="I117" s="213"/>
      <c r="J117" s="213"/>
      <c r="K117" s="213"/>
      <c r="L117" s="213"/>
      <c r="M117" s="213"/>
      <c r="N117" s="214"/>
    </row>
    <row r="118" spans="1:32" ht="18.75" hidden="1" customHeight="1">
      <c r="A118" s="53">
        <v>16</v>
      </c>
      <c r="B118" s="210"/>
      <c r="C118" s="211"/>
      <c r="D118" s="211"/>
      <c r="E118" s="211"/>
      <c r="F118" s="212"/>
      <c r="G118" s="213"/>
      <c r="H118" s="213"/>
      <c r="I118" s="213"/>
      <c r="J118" s="213"/>
      <c r="K118" s="213"/>
      <c r="L118" s="213"/>
      <c r="M118" s="213"/>
      <c r="N118" s="214"/>
    </row>
    <row r="119" spans="1:32" ht="14.5" hidden="1" customHeight="1">
      <c r="A119" s="45"/>
      <c r="B119" s="55"/>
      <c r="C119" s="55"/>
      <c r="D119" s="55"/>
      <c r="E119" s="55"/>
      <c r="F119" s="56"/>
      <c r="G119" s="56"/>
      <c r="H119" s="56"/>
      <c r="I119" s="56"/>
      <c r="J119" s="56"/>
      <c r="K119" s="56"/>
      <c r="L119" s="56"/>
      <c r="M119" s="56"/>
      <c r="N119" s="56"/>
    </row>
    <row r="120" spans="1:32" ht="14.5" hidden="1" customHeight="1">
      <c r="A120" s="45"/>
      <c r="B120" s="55"/>
      <c r="C120" s="55"/>
      <c r="D120" s="55"/>
      <c r="E120" s="55"/>
      <c r="F120" s="56"/>
      <c r="G120" s="56"/>
      <c r="H120" s="56"/>
      <c r="I120" s="56"/>
      <c r="J120" s="56"/>
      <c r="K120" s="56"/>
      <c r="L120" s="56"/>
      <c r="M120" s="56"/>
      <c r="N120" s="56"/>
    </row>
    <row r="122" spans="1:32" ht="15.65" customHeight="1">
      <c r="A122" s="172" t="s">
        <v>65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32" ht="24" customHeight="1">
      <c r="A123" s="198" t="s">
        <v>66</v>
      </c>
      <c r="B123" s="198" t="s">
        <v>21</v>
      </c>
      <c r="C123" s="198"/>
      <c r="D123" s="198"/>
      <c r="E123" s="198"/>
      <c r="F123" s="198"/>
      <c r="G123" s="198"/>
      <c r="H123" s="40"/>
      <c r="I123" s="198" t="s">
        <v>67</v>
      </c>
      <c r="J123" s="198"/>
      <c r="K123" s="198"/>
      <c r="L123" s="199" t="s">
        <v>68</v>
      </c>
      <c r="M123" s="200"/>
      <c r="N123" s="200"/>
      <c r="O123" s="200"/>
      <c r="P123" s="200"/>
      <c r="Q123" s="200"/>
      <c r="R123" s="200"/>
      <c r="S123" s="201" t="s">
        <v>69</v>
      </c>
      <c r="T123" s="202"/>
      <c r="U123" s="203"/>
      <c r="V123" s="204" t="s">
        <v>70</v>
      </c>
      <c r="W123" s="206" t="s">
        <v>71</v>
      </c>
    </row>
    <row r="124" spans="1:32" ht="26.5" customHeight="1">
      <c r="A124" s="198"/>
      <c r="B124" s="198"/>
      <c r="C124" s="198"/>
      <c r="D124" s="198"/>
      <c r="E124" s="198"/>
      <c r="F124" s="198"/>
      <c r="G124" s="198"/>
      <c r="H124" s="40"/>
      <c r="I124" s="198"/>
      <c r="J124" s="198"/>
      <c r="K124" s="198"/>
      <c r="L124" s="40" t="s">
        <v>72</v>
      </c>
      <c r="M124" s="40" t="s">
        <v>73</v>
      </c>
      <c r="N124" s="40" t="s">
        <v>74</v>
      </c>
      <c r="O124" s="40" t="s">
        <v>75</v>
      </c>
      <c r="P124" s="57" t="s">
        <v>76</v>
      </c>
      <c r="Q124" s="208" t="s">
        <v>77</v>
      </c>
      <c r="R124" s="209"/>
      <c r="S124" s="58" t="s">
        <v>78</v>
      </c>
      <c r="T124" s="58" t="s">
        <v>79</v>
      </c>
      <c r="U124" s="58" t="s">
        <v>80</v>
      </c>
      <c r="V124" s="205"/>
      <c r="W124" s="207"/>
      <c r="X124" s="40" t="s">
        <v>72</v>
      </c>
      <c r="Y124" s="40" t="s">
        <v>73</v>
      </c>
      <c r="Z124" s="40" t="s">
        <v>74</v>
      </c>
      <c r="AA124" s="40" t="s">
        <v>75</v>
      </c>
      <c r="AB124" s="57" t="s">
        <v>76</v>
      </c>
      <c r="AC124" s="57" t="s">
        <v>81</v>
      </c>
      <c r="AD124" s="58" t="s">
        <v>78</v>
      </c>
      <c r="AE124" s="58" t="s">
        <v>79</v>
      </c>
      <c r="AF124" s="58" t="s">
        <v>80</v>
      </c>
    </row>
    <row r="125" spans="1:32" ht="24.65" customHeight="1">
      <c r="A125" s="53"/>
      <c r="B125" s="196" t="s">
        <v>82</v>
      </c>
      <c r="C125" s="196"/>
      <c r="D125" s="196"/>
      <c r="E125" s="196"/>
      <c r="F125" s="196"/>
      <c r="G125" s="196"/>
      <c r="H125" s="59" t="str">
        <f>+W125</f>
        <v>Si</v>
      </c>
      <c r="I125" s="192" t="s">
        <v>83</v>
      </c>
      <c r="J125" s="197"/>
      <c r="K125" s="193"/>
      <c r="L125" s="60" t="s">
        <v>38</v>
      </c>
      <c r="M125" s="60" t="s">
        <v>37</v>
      </c>
      <c r="N125" s="60" t="s">
        <v>37</v>
      </c>
      <c r="O125" s="60" t="s">
        <v>37</v>
      </c>
      <c r="P125" s="60" t="s">
        <v>37</v>
      </c>
      <c r="Q125" s="60" t="s">
        <v>37</v>
      </c>
      <c r="R125" s="72">
        <f t="shared" ref="R125:R132" si="3">+IF(Q125="Si",1,"")</f>
        <v>1</v>
      </c>
      <c r="S125" s="62" t="s">
        <v>37</v>
      </c>
      <c r="T125" s="62" t="s">
        <v>37</v>
      </c>
      <c r="U125" s="62" t="s">
        <v>37</v>
      </c>
      <c r="V125" s="73">
        <f t="shared" ref="V125:V132" si="4">SUM(X125:AF125)</f>
        <v>6</v>
      </c>
      <c r="W125" s="53" t="s">
        <v>37</v>
      </c>
      <c r="X125" s="39">
        <f t="shared" ref="X125:X132" si="5">+IF(L125="SI",2,0)</f>
        <v>0</v>
      </c>
      <c r="Y125" s="39">
        <f t="shared" ref="Y125:Y132" si="6">+IF(M125="SI",0.5,0)</f>
        <v>0.5</v>
      </c>
      <c r="Z125" s="39">
        <f t="shared" ref="Z125:Z132" si="7">+IF(N125="SI",1,0)</f>
        <v>1</v>
      </c>
      <c r="AA125" s="39">
        <f t="shared" ref="AA125:AC132" si="8">+IF(O125="SI",1.5,0)</f>
        <v>1.5</v>
      </c>
      <c r="AB125" s="39">
        <f t="shared" si="8"/>
        <v>1.5</v>
      </c>
      <c r="AC125" s="39">
        <f t="shared" si="8"/>
        <v>1.5</v>
      </c>
      <c r="AD125" s="39">
        <f t="shared" ref="AD125:AD132" si="9">+IF(S125="No",1,0)</f>
        <v>0</v>
      </c>
      <c r="AE125" s="39">
        <f t="shared" ref="AE125:AF132" si="10">+IF(T125="No",0.5,0)</f>
        <v>0</v>
      </c>
      <c r="AF125" s="39">
        <f t="shared" si="10"/>
        <v>0</v>
      </c>
    </row>
    <row r="126" spans="1:32" ht="24.65" customHeight="1">
      <c r="A126" s="53" t="s">
        <v>84</v>
      </c>
      <c r="B126" s="196" t="s">
        <v>85</v>
      </c>
      <c r="C126" s="196"/>
      <c r="D126" s="196"/>
      <c r="E126" s="196"/>
      <c r="F126" s="196"/>
      <c r="G126" s="196"/>
      <c r="H126" s="59">
        <f t="shared" ref="H126:H189" si="11">+W126</f>
        <v>0</v>
      </c>
      <c r="I126" s="192" t="s">
        <v>86</v>
      </c>
      <c r="J126" s="197"/>
      <c r="K126" s="193"/>
      <c r="L126" s="60" t="s">
        <v>38</v>
      </c>
      <c r="M126" s="60" t="s">
        <v>37</v>
      </c>
      <c r="N126" s="60" t="s">
        <v>37</v>
      </c>
      <c r="O126" s="60" t="s">
        <v>37</v>
      </c>
      <c r="P126" s="60" t="s">
        <v>38</v>
      </c>
      <c r="Q126" s="60" t="s">
        <v>38</v>
      </c>
      <c r="R126" s="72" t="str">
        <f t="shared" si="3"/>
        <v/>
      </c>
      <c r="S126" s="62" t="s">
        <v>37</v>
      </c>
      <c r="T126" s="62" t="s">
        <v>37</v>
      </c>
      <c r="U126" s="62" t="s">
        <v>37</v>
      </c>
      <c r="V126" s="73">
        <f t="shared" si="4"/>
        <v>3</v>
      </c>
      <c r="W126" s="53"/>
      <c r="X126" s="39">
        <f t="shared" si="5"/>
        <v>0</v>
      </c>
      <c r="Y126" s="39">
        <f t="shared" si="6"/>
        <v>0.5</v>
      </c>
      <c r="Z126" s="39">
        <f t="shared" si="7"/>
        <v>1</v>
      </c>
      <c r="AA126" s="39">
        <f t="shared" si="8"/>
        <v>1.5</v>
      </c>
      <c r="AB126" s="39">
        <f t="shared" si="8"/>
        <v>0</v>
      </c>
      <c r="AC126" s="39">
        <f t="shared" si="8"/>
        <v>0</v>
      </c>
      <c r="AD126" s="39">
        <f t="shared" si="9"/>
        <v>0</v>
      </c>
      <c r="AE126" s="39">
        <f t="shared" si="10"/>
        <v>0</v>
      </c>
      <c r="AF126" s="39">
        <f t="shared" si="10"/>
        <v>0</v>
      </c>
    </row>
    <row r="127" spans="1:32" ht="24.65" customHeight="1">
      <c r="A127" s="53"/>
      <c r="B127" s="196"/>
      <c r="C127" s="196"/>
      <c r="D127" s="196"/>
      <c r="E127" s="196"/>
      <c r="F127" s="196"/>
      <c r="G127" s="196"/>
      <c r="H127" s="59">
        <f t="shared" si="11"/>
        <v>0</v>
      </c>
      <c r="I127" s="192"/>
      <c r="J127" s="197"/>
      <c r="K127" s="193"/>
      <c r="L127" s="60"/>
      <c r="M127" s="60"/>
      <c r="N127" s="60"/>
      <c r="O127" s="60"/>
      <c r="P127" s="60"/>
      <c r="Q127" s="60"/>
      <c r="R127" s="72" t="str">
        <f t="shared" si="3"/>
        <v/>
      </c>
      <c r="S127" s="62"/>
      <c r="T127" s="62"/>
      <c r="U127" s="62"/>
      <c r="V127" s="73">
        <f t="shared" si="4"/>
        <v>0</v>
      </c>
      <c r="W127" s="53"/>
      <c r="X127" s="39">
        <f t="shared" si="5"/>
        <v>0</v>
      </c>
      <c r="Y127" s="39">
        <f t="shared" si="6"/>
        <v>0</v>
      </c>
      <c r="Z127" s="39">
        <f t="shared" si="7"/>
        <v>0</v>
      </c>
      <c r="AA127" s="39">
        <f t="shared" si="8"/>
        <v>0</v>
      </c>
      <c r="AB127" s="39">
        <f t="shared" si="8"/>
        <v>0</v>
      </c>
      <c r="AC127" s="39">
        <f t="shared" si="8"/>
        <v>0</v>
      </c>
      <c r="AD127" s="39">
        <f t="shared" si="9"/>
        <v>0</v>
      </c>
      <c r="AE127" s="39">
        <f t="shared" si="10"/>
        <v>0</v>
      </c>
      <c r="AF127" s="39">
        <f t="shared" si="10"/>
        <v>0</v>
      </c>
    </row>
    <row r="128" spans="1:32" ht="24.65" customHeight="1">
      <c r="A128" s="53"/>
      <c r="B128" s="196"/>
      <c r="C128" s="196"/>
      <c r="D128" s="196"/>
      <c r="E128" s="196"/>
      <c r="F128" s="196"/>
      <c r="G128" s="196"/>
      <c r="H128" s="59">
        <f t="shared" si="11"/>
        <v>0</v>
      </c>
      <c r="I128" s="192"/>
      <c r="J128" s="197"/>
      <c r="K128" s="193"/>
      <c r="L128" s="60"/>
      <c r="M128" s="60"/>
      <c r="N128" s="60"/>
      <c r="O128" s="60"/>
      <c r="P128" s="60"/>
      <c r="Q128" s="60"/>
      <c r="R128" s="72" t="str">
        <f t="shared" si="3"/>
        <v/>
      </c>
      <c r="S128" s="62"/>
      <c r="T128" s="62"/>
      <c r="U128" s="62"/>
      <c r="V128" s="73">
        <f t="shared" si="4"/>
        <v>0</v>
      </c>
      <c r="W128" s="53"/>
      <c r="X128" s="39">
        <f t="shared" si="5"/>
        <v>0</v>
      </c>
      <c r="Y128" s="39">
        <f t="shared" si="6"/>
        <v>0</v>
      </c>
      <c r="Z128" s="39">
        <f t="shared" si="7"/>
        <v>0</v>
      </c>
      <c r="AA128" s="39">
        <f t="shared" si="8"/>
        <v>0</v>
      </c>
      <c r="AB128" s="39">
        <f t="shared" si="8"/>
        <v>0</v>
      </c>
      <c r="AC128" s="39">
        <f t="shared" si="8"/>
        <v>0</v>
      </c>
      <c r="AD128" s="39">
        <f t="shared" si="9"/>
        <v>0</v>
      </c>
      <c r="AE128" s="39">
        <f t="shared" si="10"/>
        <v>0</v>
      </c>
      <c r="AF128" s="39">
        <f t="shared" si="10"/>
        <v>0</v>
      </c>
    </row>
    <row r="129" spans="1:32" ht="24.65" customHeight="1">
      <c r="A129" s="53"/>
      <c r="B129" s="196"/>
      <c r="C129" s="196"/>
      <c r="D129" s="196"/>
      <c r="E129" s="196"/>
      <c r="F129" s="196"/>
      <c r="G129" s="196"/>
      <c r="H129" s="59">
        <f t="shared" si="11"/>
        <v>0</v>
      </c>
      <c r="I129" s="192"/>
      <c r="J129" s="197"/>
      <c r="K129" s="193"/>
      <c r="L129" s="60"/>
      <c r="M129" s="60"/>
      <c r="N129" s="60"/>
      <c r="O129" s="60"/>
      <c r="P129" s="60"/>
      <c r="Q129" s="60"/>
      <c r="R129" s="72" t="str">
        <f t="shared" si="3"/>
        <v/>
      </c>
      <c r="S129" s="62"/>
      <c r="T129" s="62"/>
      <c r="U129" s="62"/>
      <c r="V129" s="73">
        <f t="shared" si="4"/>
        <v>0</v>
      </c>
      <c r="W129" s="53"/>
      <c r="X129" s="39">
        <f t="shared" si="5"/>
        <v>0</v>
      </c>
      <c r="Y129" s="39">
        <f t="shared" si="6"/>
        <v>0</v>
      </c>
      <c r="Z129" s="39">
        <f t="shared" si="7"/>
        <v>0</v>
      </c>
      <c r="AA129" s="39">
        <f t="shared" si="8"/>
        <v>0</v>
      </c>
      <c r="AB129" s="39">
        <f t="shared" si="8"/>
        <v>0</v>
      </c>
      <c r="AC129" s="39">
        <f t="shared" si="8"/>
        <v>0</v>
      </c>
      <c r="AD129" s="39">
        <f t="shared" si="9"/>
        <v>0</v>
      </c>
      <c r="AE129" s="39">
        <f t="shared" si="10"/>
        <v>0</v>
      </c>
      <c r="AF129" s="39">
        <f t="shared" si="10"/>
        <v>0</v>
      </c>
    </row>
    <row r="130" spans="1:32" ht="24.65" customHeight="1">
      <c r="A130" s="53"/>
      <c r="B130" s="196"/>
      <c r="C130" s="196"/>
      <c r="D130" s="196"/>
      <c r="E130" s="196"/>
      <c r="F130" s="196"/>
      <c r="G130" s="196"/>
      <c r="H130" s="59">
        <f t="shared" si="11"/>
        <v>0</v>
      </c>
      <c r="I130" s="192"/>
      <c r="J130" s="197"/>
      <c r="K130" s="193"/>
      <c r="L130" s="60"/>
      <c r="M130" s="60"/>
      <c r="N130" s="60"/>
      <c r="O130" s="60"/>
      <c r="P130" s="60"/>
      <c r="Q130" s="60"/>
      <c r="R130" s="72" t="str">
        <f t="shared" si="3"/>
        <v/>
      </c>
      <c r="S130" s="62"/>
      <c r="T130" s="62"/>
      <c r="U130" s="62"/>
      <c r="V130" s="73">
        <f t="shared" si="4"/>
        <v>0</v>
      </c>
      <c r="W130" s="53"/>
      <c r="X130" s="39">
        <f t="shared" si="5"/>
        <v>0</v>
      </c>
      <c r="Y130" s="39">
        <f t="shared" si="6"/>
        <v>0</v>
      </c>
      <c r="Z130" s="39">
        <f t="shared" si="7"/>
        <v>0</v>
      </c>
      <c r="AA130" s="39">
        <f t="shared" si="8"/>
        <v>0</v>
      </c>
      <c r="AB130" s="39">
        <f t="shared" si="8"/>
        <v>0</v>
      </c>
      <c r="AC130" s="39">
        <f t="shared" si="8"/>
        <v>0</v>
      </c>
      <c r="AD130" s="39">
        <f t="shared" si="9"/>
        <v>0</v>
      </c>
      <c r="AE130" s="39">
        <f t="shared" si="10"/>
        <v>0</v>
      </c>
      <c r="AF130" s="39">
        <f t="shared" si="10"/>
        <v>0</v>
      </c>
    </row>
    <row r="131" spans="1:32" ht="24.65" customHeight="1">
      <c r="A131" s="53"/>
      <c r="B131" s="196"/>
      <c r="C131" s="196"/>
      <c r="D131" s="196"/>
      <c r="E131" s="196"/>
      <c r="F131" s="196"/>
      <c r="G131" s="196"/>
      <c r="H131" s="59">
        <f t="shared" si="11"/>
        <v>0</v>
      </c>
      <c r="I131" s="192"/>
      <c r="J131" s="197"/>
      <c r="K131" s="193"/>
      <c r="L131" s="60"/>
      <c r="M131" s="60"/>
      <c r="N131" s="60"/>
      <c r="O131" s="60"/>
      <c r="P131" s="60"/>
      <c r="Q131" s="60"/>
      <c r="R131" s="72" t="str">
        <f t="shared" si="3"/>
        <v/>
      </c>
      <c r="S131" s="62"/>
      <c r="T131" s="62"/>
      <c r="U131" s="62"/>
      <c r="V131" s="73">
        <f t="shared" si="4"/>
        <v>0</v>
      </c>
      <c r="W131" s="53"/>
      <c r="X131" s="39">
        <f t="shared" si="5"/>
        <v>0</v>
      </c>
      <c r="Y131" s="39">
        <f t="shared" si="6"/>
        <v>0</v>
      </c>
      <c r="Z131" s="39">
        <f t="shared" si="7"/>
        <v>0</v>
      </c>
      <c r="AA131" s="39">
        <f t="shared" si="8"/>
        <v>0</v>
      </c>
      <c r="AB131" s="39">
        <f t="shared" si="8"/>
        <v>0</v>
      </c>
      <c r="AC131" s="39">
        <f t="shared" si="8"/>
        <v>0</v>
      </c>
      <c r="AD131" s="39">
        <f t="shared" si="9"/>
        <v>0</v>
      </c>
      <c r="AE131" s="39">
        <f t="shared" si="10"/>
        <v>0</v>
      </c>
      <c r="AF131" s="39">
        <f t="shared" si="10"/>
        <v>0</v>
      </c>
    </row>
    <row r="132" spans="1:32" ht="24.65" customHeight="1">
      <c r="A132" s="53"/>
      <c r="B132" s="196"/>
      <c r="C132" s="196"/>
      <c r="D132" s="196"/>
      <c r="E132" s="196"/>
      <c r="F132" s="196"/>
      <c r="G132" s="196"/>
      <c r="H132" s="59">
        <f t="shared" si="11"/>
        <v>0</v>
      </c>
      <c r="I132" s="192"/>
      <c r="J132" s="197"/>
      <c r="K132" s="193"/>
      <c r="L132" s="60"/>
      <c r="M132" s="60"/>
      <c r="N132" s="60"/>
      <c r="O132" s="60"/>
      <c r="P132" s="60"/>
      <c r="Q132" s="60"/>
      <c r="R132" s="72" t="str">
        <f t="shared" si="3"/>
        <v/>
      </c>
      <c r="S132" s="62"/>
      <c r="T132" s="62"/>
      <c r="U132" s="62"/>
      <c r="V132" s="73">
        <f t="shared" si="4"/>
        <v>0</v>
      </c>
      <c r="W132" s="53"/>
      <c r="X132" s="39">
        <f t="shared" si="5"/>
        <v>0</v>
      </c>
      <c r="Y132" s="39">
        <f t="shared" si="6"/>
        <v>0</v>
      </c>
      <c r="Z132" s="39">
        <f t="shared" si="7"/>
        <v>0</v>
      </c>
      <c r="AA132" s="39">
        <f t="shared" si="8"/>
        <v>0</v>
      </c>
      <c r="AB132" s="39">
        <f t="shared" si="8"/>
        <v>0</v>
      </c>
      <c r="AC132" s="39">
        <f t="shared" si="8"/>
        <v>0</v>
      </c>
      <c r="AD132" s="39">
        <f t="shared" si="9"/>
        <v>0</v>
      </c>
      <c r="AE132" s="39">
        <f t="shared" si="10"/>
        <v>0</v>
      </c>
      <c r="AF132" s="39">
        <f t="shared" si="10"/>
        <v>0</v>
      </c>
    </row>
    <row r="133" spans="1:32" ht="24.65" customHeight="1">
      <c r="A133" s="53"/>
      <c r="B133" s="196"/>
      <c r="C133" s="196"/>
      <c r="D133" s="196"/>
      <c r="E133" s="196"/>
      <c r="F133" s="196"/>
      <c r="G133" s="196"/>
      <c r="H133" s="59">
        <f t="shared" si="11"/>
        <v>0</v>
      </c>
      <c r="I133" s="192"/>
      <c r="J133" s="197"/>
      <c r="K133" s="193"/>
      <c r="L133" s="60"/>
      <c r="M133" s="60"/>
      <c r="N133" s="60"/>
      <c r="O133" s="60"/>
      <c r="P133" s="60"/>
      <c r="Q133" s="60"/>
      <c r="R133" s="72" t="str">
        <f t="shared" ref="R133:R139" si="12">+IF(Q133="Si",1,"")</f>
        <v/>
      </c>
      <c r="S133" s="62"/>
      <c r="T133" s="62"/>
      <c r="U133" s="62"/>
      <c r="V133" s="73">
        <f t="shared" ref="V133:V139" si="13">SUM(X133:AF133)</f>
        <v>0</v>
      </c>
      <c r="W133" s="53"/>
      <c r="X133" s="39">
        <f t="shared" ref="X133:X139" si="14">+IF(L133="SI",2,0)</f>
        <v>0</v>
      </c>
      <c r="Y133" s="39">
        <f t="shared" ref="Y133:Y139" si="15">+IF(M133="SI",0.5,0)</f>
        <v>0</v>
      </c>
      <c r="Z133" s="39">
        <f t="shared" ref="Z133:Z139" si="16">+IF(N133="SI",1,0)</f>
        <v>0</v>
      </c>
      <c r="AA133" s="39">
        <f t="shared" ref="AA133:AA139" si="17">+IF(O133="SI",1.5,0)</f>
        <v>0</v>
      </c>
      <c r="AB133" s="39">
        <f t="shared" ref="AB133:AB139" si="18">+IF(P133="SI",1.5,0)</f>
        <v>0</v>
      </c>
      <c r="AC133" s="39">
        <f t="shared" ref="AC133:AC139" si="19">+IF(Q133="SI",1.5,0)</f>
        <v>0</v>
      </c>
      <c r="AD133" s="39">
        <f t="shared" ref="AD133:AD139" si="20">+IF(S133="No",1,0)</f>
        <v>0</v>
      </c>
      <c r="AE133" s="39">
        <f t="shared" ref="AE133:AE139" si="21">+IF(T133="No",0.5,0)</f>
        <v>0</v>
      </c>
      <c r="AF133" s="39">
        <f t="shared" ref="AF133:AF139" si="22">+IF(U133="No",0.5,0)</f>
        <v>0</v>
      </c>
    </row>
    <row r="134" spans="1:32" ht="24.65" customHeight="1">
      <c r="A134" s="53"/>
      <c r="B134" s="196"/>
      <c r="C134" s="196"/>
      <c r="D134" s="196"/>
      <c r="E134" s="196"/>
      <c r="F134" s="196"/>
      <c r="G134" s="196"/>
      <c r="H134" s="59">
        <f t="shared" si="11"/>
        <v>0</v>
      </c>
      <c r="I134" s="192"/>
      <c r="J134" s="197"/>
      <c r="K134" s="193"/>
      <c r="L134" s="60"/>
      <c r="M134" s="60"/>
      <c r="N134" s="60"/>
      <c r="O134" s="60"/>
      <c r="P134" s="60"/>
      <c r="Q134" s="60"/>
      <c r="R134" s="72" t="str">
        <f t="shared" si="12"/>
        <v/>
      </c>
      <c r="S134" s="62"/>
      <c r="T134" s="62"/>
      <c r="U134" s="62"/>
      <c r="V134" s="73">
        <f t="shared" si="13"/>
        <v>0</v>
      </c>
      <c r="W134" s="53"/>
      <c r="X134" s="39">
        <f t="shared" si="14"/>
        <v>0</v>
      </c>
      <c r="Y134" s="39">
        <f t="shared" si="15"/>
        <v>0</v>
      </c>
      <c r="Z134" s="39">
        <f t="shared" si="16"/>
        <v>0</v>
      </c>
      <c r="AA134" s="39">
        <f t="shared" si="17"/>
        <v>0</v>
      </c>
      <c r="AB134" s="39">
        <f t="shared" si="18"/>
        <v>0</v>
      </c>
      <c r="AC134" s="39">
        <f t="shared" si="19"/>
        <v>0</v>
      </c>
      <c r="AD134" s="39">
        <f t="shared" si="20"/>
        <v>0</v>
      </c>
      <c r="AE134" s="39">
        <f t="shared" si="21"/>
        <v>0</v>
      </c>
      <c r="AF134" s="39">
        <f t="shared" si="22"/>
        <v>0</v>
      </c>
    </row>
    <row r="135" spans="1:32" ht="24.65" customHeight="1">
      <c r="A135" s="53"/>
      <c r="B135" s="196"/>
      <c r="C135" s="196"/>
      <c r="D135" s="196"/>
      <c r="E135" s="196"/>
      <c r="F135" s="196"/>
      <c r="G135" s="196"/>
      <c r="H135" s="59">
        <f t="shared" si="11"/>
        <v>0</v>
      </c>
      <c r="I135" s="192"/>
      <c r="J135" s="197"/>
      <c r="K135" s="193"/>
      <c r="L135" s="60"/>
      <c r="M135" s="60"/>
      <c r="N135" s="60"/>
      <c r="O135" s="60"/>
      <c r="P135" s="60"/>
      <c r="Q135" s="60"/>
      <c r="R135" s="72" t="str">
        <f t="shared" si="12"/>
        <v/>
      </c>
      <c r="S135" s="62"/>
      <c r="T135" s="62"/>
      <c r="U135" s="62"/>
      <c r="V135" s="73">
        <f t="shared" si="13"/>
        <v>0</v>
      </c>
      <c r="W135" s="53"/>
      <c r="X135" s="39">
        <f t="shared" si="14"/>
        <v>0</v>
      </c>
      <c r="Y135" s="39">
        <f t="shared" si="15"/>
        <v>0</v>
      </c>
      <c r="Z135" s="39">
        <f t="shared" si="16"/>
        <v>0</v>
      </c>
      <c r="AA135" s="39">
        <f t="shared" si="17"/>
        <v>0</v>
      </c>
      <c r="AB135" s="39">
        <f t="shared" si="18"/>
        <v>0</v>
      </c>
      <c r="AC135" s="39">
        <f t="shared" si="19"/>
        <v>0</v>
      </c>
      <c r="AD135" s="39">
        <f t="shared" si="20"/>
        <v>0</v>
      </c>
      <c r="AE135" s="39">
        <f t="shared" si="21"/>
        <v>0</v>
      </c>
      <c r="AF135" s="39">
        <f t="shared" si="22"/>
        <v>0</v>
      </c>
    </row>
    <row r="136" spans="1:32" ht="24.65" customHeight="1">
      <c r="A136" s="53"/>
      <c r="B136" s="196"/>
      <c r="C136" s="196"/>
      <c r="D136" s="196"/>
      <c r="E136" s="196"/>
      <c r="F136" s="196"/>
      <c r="G136" s="196"/>
      <c r="H136" s="59">
        <f t="shared" si="11"/>
        <v>0</v>
      </c>
      <c r="I136" s="192"/>
      <c r="J136" s="197"/>
      <c r="K136" s="193"/>
      <c r="L136" s="60"/>
      <c r="M136" s="60"/>
      <c r="N136" s="60"/>
      <c r="O136" s="60"/>
      <c r="P136" s="60"/>
      <c r="Q136" s="60"/>
      <c r="R136" s="72" t="str">
        <f t="shared" si="12"/>
        <v/>
      </c>
      <c r="S136" s="62"/>
      <c r="T136" s="62"/>
      <c r="U136" s="62"/>
      <c r="V136" s="73">
        <f t="shared" si="13"/>
        <v>0</v>
      </c>
      <c r="W136" s="53"/>
      <c r="X136" s="39">
        <f t="shared" si="14"/>
        <v>0</v>
      </c>
      <c r="Y136" s="39">
        <f t="shared" si="15"/>
        <v>0</v>
      </c>
      <c r="Z136" s="39">
        <f t="shared" si="16"/>
        <v>0</v>
      </c>
      <c r="AA136" s="39">
        <f t="shared" si="17"/>
        <v>0</v>
      </c>
      <c r="AB136" s="39">
        <f t="shared" si="18"/>
        <v>0</v>
      </c>
      <c r="AC136" s="39">
        <f t="shared" si="19"/>
        <v>0</v>
      </c>
      <c r="AD136" s="39">
        <f t="shared" si="20"/>
        <v>0</v>
      </c>
      <c r="AE136" s="39">
        <f t="shared" si="21"/>
        <v>0</v>
      </c>
      <c r="AF136" s="39">
        <f t="shared" si="22"/>
        <v>0</v>
      </c>
    </row>
    <row r="137" spans="1:32" ht="24.65" customHeight="1">
      <c r="A137" s="53"/>
      <c r="B137" s="196"/>
      <c r="C137" s="196"/>
      <c r="D137" s="196"/>
      <c r="E137" s="196"/>
      <c r="F137" s="196"/>
      <c r="G137" s="196"/>
      <c r="H137" s="59">
        <f t="shared" si="11"/>
        <v>0</v>
      </c>
      <c r="I137" s="192"/>
      <c r="J137" s="197"/>
      <c r="K137" s="193"/>
      <c r="L137" s="60"/>
      <c r="M137" s="60"/>
      <c r="N137" s="60"/>
      <c r="O137" s="60"/>
      <c r="P137" s="60"/>
      <c r="Q137" s="60"/>
      <c r="R137" s="72" t="str">
        <f t="shared" si="12"/>
        <v/>
      </c>
      <c r="S137" s="62"/>
      <c r="T137" s="62"/>
      <c r="U137" s="62"/>
      <c r="V137" s="73">
        <f t="shared" si="13"/>
        <v>0</v>
      </c>
      <c r="W137" s="53"/>
      <c r="X137" s="39">
        <f t="shared" si="14"/>
        <v>0</v>
      </c>
      <c r="Y137" s="39">
        <f t="shared" si="15"/>
        <v>0</v>
      </c>
      <c r="Z137" s="39">
        <f t="shared" si="16"/>
        <v>0</v>
      </c>
      <c r="AA137" s="39">
        <f t="shared" si="17"/>
        <v>0</v>
      </c>
      <c r="AB137" s="39">
        <f t="shared" si="18"/>
        <v>0</v>
      </c>
      <c r="AC137" s="39">
        <f t="shared" si="19"/>
        <v>0</v>
      </c>
      <c r="AD137" s="39">
        <f t="shared" si="20"/>
        <v>0</v>
      </c>
      <c r="AE137" s="39">
        <f t="shared" si="21"/>
        <v>0</v>
      </c>
      <c r="AF137" s="39">
        <f t="shared" si="22"/>
        <v>0</v>
      </c>
    </row>
    <row r="138" spans="1:32" ht="24.65" customHeight="1">
      <c r="A138" s="53"/>
      <c r="B138" s="196"/>
      <c r="C138" s="196"/>
      <c r="D138" s="196"/>
      <c r="E138" s="196"/>
      <c r="F138" s="196"/>
      <c r="G138" s="196"/>
      <c r="H138" s="59">
        <f t="shared" si="11"/>
        <v>0</v>
      </c>
      <c r="I138" s="192"/>
      <c r="J138" s="197"/>
      <c r="K138" s="193"/>
      <c r="L138" s="60"/>
      <c r="M138" s="60"/>
      <c r="N138" s="60"/>
      <c r="O138" s="60"/>
      <c r="P138" s="60"/>
      <c r="Q138" s="60"/>
      <c r="R138" s="72" t="str">
        <f t="shared" si="12"/>
        <v/>
      </c>
      <c r="S138" s="62"/>
      <c r="T138" s="62"/>
      <c r="U138" s="62"/>
      <c r="V138" s="73">
        <f t="shared" si="13"/>
        <v>0</v>
      </c>
      <c r="W138" s="53"/>
      <c r="X138" s="39">
        <f t="shared" si="14"/>
        <v>0</v>
      </c>
      <c r="Y138" s="39">
        <f t="shared" si="15"/>
        <v>0</v>
      </c>
      <c r="Z138" s="39">
        <f t="shared" si="16"/>
        <v>0</v>
      </c>
      <c r="AA138" s="39">
        <f t="shared" si="17"/>
        <v>0</v>
      </c>
      <c r="AB138" s="39">
        <f t="shared" si="18"/>
        <v>0</v>
      </c>
      <c r="AC138" s="39">
        <f t="shared" si="19"/>
        <v>0</v>
      </c>
      <c r="AD138" s="39">
        <f t="shared" si="20"/>
        <v>0</v>
      </c>
      <c r="AE138" s="39">
        <f t="shared" si="21"/>
        <v>0</v>
      </c>
      <c r="AF138" s="39">
        <f t="shared" si="22"/>
        <v>0</v>
      </c>
    </row>
    <row r="139" spans="1:32" ht="24.65" customHeight="1">
      <c r="A139" s="53"/>
      <c r="B139" s="196"/>
      <c r="C139" s="196"/>
      <c r="D139" s="196"/>
      <c r="E139" s="196"/>
      <c r="F139" s="196"/>
      <c r="G139" s="196"/>
      <c r="H139" s="59">
        <f t="shared" si="11"/>
        <v>0</v>
      </c>
      <c r="I139" s="192"/>
      <c r="J139" s="197"/>
      <c r="K139" s="193"/>
      <c r="L139" s="60"/>
      <c r="M139" s="60"/>
      <c r="N139" s="60"/>
      <c r="O139" s="60"/>
      <c r="P139" s="60"/>
      <c r="Q139" s="60"/>
      <c r="R139" s="72" t="str">
        <f t="shared" si="12"/>
        <v/>
      </c>
      <c r="S139" s="62"/>
      <c r="T139" s="62"/>
      <c r="U139" s="62"/>
      <c r="V139" s="73">
        <f t="shared" si="13"/>
        <v>0</v>
      </c>
      <c r="W139" s="53"/>
      <c r="X139" s="39">
        <f t="shared" si="14"/>
        <v>0</v>
      </c>
      <c r="Y139" s="39">
        <f t="shared" si="15"/>
        <v>0</v>
      </c>
      <c r="Z139" s="39">
        <f t="shared" si="16"/>
        <v>0</v>
      </c>
      <c r="AA139" s="39">
        <f t="shared" si="17"/>
        <v>0</v>
      </c>
      <c r="AB139" s="39">
        <f t="shared" si="18"/>
        <v>0</v>
      </c>
      <c r="AC139" s="39">
        <f t="shared" si="19"/>
        <v>0</v>
      </c>
      <c r="AD139" s="39">
        <f t="shared" si="20"/>
        <v>0</v>
      </c>
      <c r="AE139" s="39">
        <f t="shared" si="21"/>
        <v>0</v>
      </c>
      <c r="AF139" s="39">
        <f t="shared" si="22"/>
        <v>0</v>
      </c>
    </row>
    <row r="140" spans="1:32" ht="24.65" customHeight="1">
      <c r="A140" s="53"/>
      <c r="B140" s="196"/>
      <c r="C140" s="196"/>
      <c r="D140" s="196"/>
      <c r="E140" s="196"/>
      <c r="F140" s="196"/>
      <c r="G140" s="196"/>
      <c r="H140" s="59">
        <f t="shared" si="11"/>
        <v>0</v>
      </c>
      <c r="I140" s="192"/>
      <c r="J140" s="197"/>
      <c r="K140" s="193"/>
      <c r="L140" s="60"/>
      <c r="M140" s="60"/>
      <c r="N140" s="60"/>
      <c r="O140" s="60"/>
      <c r="P140" s="60"/>
      <c r="Q140" s="60"/>
      <c r="R140" s="72" t="str">
        <f t="shared" ref="R140:R146" si="23">+IF(Q140="Si",1,"")</f>
        <v/>
      </c>
      <c r="S140" s="62"/>
      <c r="T140" s="62"/>
      <c r="U140" s="62"/>
      <c r="V140" s="73">
        <f t="shared" ref="V140:V146" si="24">SUM(X140:AF140)</f>
        <v>0</v>
      </c>
      <c r="W140" s="53"/>
      <c r="X140" s="39">
        <f t="shared" ref="X140:X146" si="25">+IF(L140="SI",2,0)</f>
        <v>0</v>
      </c>
      <c r="Y140" s="39">
        <f t="shared" ref="Y140:Y146" si="26">+IF(M140="SI",0.5,0)</f>
        <v>0</v>
      </c>
      <c r="Z140" s="39">
        <f t="shared" ref="Z140:Z146" si="27">+IF(N140="SI",1,0)</f>
        <v>0</v>
      </c>
      <c r="AA140" s="39">
        <f t="shared" ref="AA140:AC146" si="28">+IF(O140="SI",1.5,0)</f>
        <v>0</v>
      </c>
      <c r="AB140" s="39">
        <f t="shared" si="28"/>
        <v>0</v>
      </c>
      <c r="AC140" s="39">
        <f t="shared" si="28"/>
        <v>0</v>
      </c>
      <c r="AD140" s="39">
        <f t="shared" ref="AD140:AD146" si="29">+IF(S140="No",1,0)</f>
        <v>0</v>
      </c>
      <c r="AE140" s="39">
        <f t="shared" ref="AE140:AF146" si="30">+IF(T140="No",0.5,0)</f>
        <v>0</v>
      </c>
      <c r="AF140" s="39">
        <f t="shared" si="30"/>
        <v>0</v>
      </c>
    </row>
    <row r="141" spans="1:32" ht="24.65" customHeight="1">
      <c r="A141" s="53"/>
      <c r="B141" s="196"/>
      <c r="C141" s="196"/>
      <c r="D141" s="196"/>
      <c r="E141" s="196"/>
      <c r="F141" s="196"/>
      <c r="G141" s="196"/>
      <c r="H141" s="59">
        <f t="shared" si="11"/>
        <v>0</v>
      </c>
      <c r="I141" s="192"/>
      <c r="J141" s="197"/>
      <c r="K141" s="193"/>
      <c r="L141" s="60"/>
      <c r="M141" s="60"/>
      <c r="N141" s="60"/>
      <c r="O141" s="60"/>
      <c r="P141" s="60"/>
      <c r="Q141" s="60"/>
      <c r="R141" s="72" t="str">
        <f t="shared" si="23"/>
        <v/>
      </c>
      <c r="S141" s="62"/>
      <c r="T141" s="62"/>
      <c r="U141" s="62"/>
      <c r="V141" s="73">
        <f t="shared" si="24"/>
        <v>0</v>
      </c>
      <c r="W141" s="53"/>
      <c r="X141" s="39">
        <f t="shared" si="25"/>
        <v>0</v>
      </c>
      <c r="Y141" s="39">
        <f t="shared" si="26"/>
        <v>0</v>
      </c>
      <c r="Z141" s="39">
        <f t="shared" si="27"/>
        <v>0</v>
      </c>
      <c r="AA141" s="39">
        <f t="shared" si="28"/>
        <v>0</v>
      </c>
      <c r="AB141" s="39">
        <f t="shared" si="28"/>
        <v>0</v>
      </c>
      <c r="AC141" s="39">
        <f t="shared" si="28"/>
        <v>0</v>
      </c>
      <c r="AD141" s="39">
        <f t="shared" si="29"/>
        <v>0</v>
      </c>
      <c r="AE141" s="39">
        <f t="shared" si="30"/>
        <v>0</v>
      </c>
      <c r="AF141" s="39">
        <f t="shared" si="30"/>
        <v>0</v>
      </c>
    </row>
    <row r="142" spans="1:32" ht="24.65" customHeight="1">
      <c r="A142" s="53"/>
      <c r="B142" s="196"/>
      <c r="C142" s="196"/>
      <c r="D142" s="196"/>
      <c r="E142" s="196"/>
      <c r="F142" s="196"/>
      <c r="G142" s="196"/>
      <c r="H142" s="59">
        <f t="shared" si="11"/>
        <v>0</v>
      </c>
      <c r="I142" s="192"/>
      <c r="J142" s="197"/>
      <c r="K142" s="193"/>
      <c r="L142" s="60"/>
      <c r="M142" s="60"/>
      <c r="N142" s="60"/>
      <c r="O142" s="60"/>
      <c r="P142" s="60"/>
      <c r="Q142" s="60"/>
      <c r="R142" s="72" t="str">
        <f t="shared" si="23"/>
        <v/>
      </c>
      <c r="S142" s="62"/>
      <c r="T142" s="62"/>
      <c r="U142" s="62"/>
      <c r="V142" s="73">
        <f t="shared" si="24"/>
        <v>0</v>
      </c>
      <c r="W142" s="53"/>
      <c r="X142" s="39">
        <f t="shared" si="25"/>
        <v>0</v>
      </c>
      <c r="Y142" s="39">
        <f t="shared" si="26"/>
        <v>0</v>
      </c>
      <c r="Z142" s="39">
        <f t="shared" si="27"/>
        <v>0</v>
      </c>
      <c r="AA142" s="39">
        <f t="shared" si="28"/>
        <v>0</v>
      </c>
      <c r="AB142" s="39">
        <f t="shared" si="28"/>
        <v>0</v>
      </c>
      <c r="AC142" s="39">
        <f t="shared" si="28"/>
        <v>0</v>
      </c>
      <c r="AD142" s="39">
        <f t="shared" si="29"/>
        <v>0</v>
      </c>
      <c r="AE142" s="39">
        <f t="shared" si="30"/>
        <v>0</v>
      </c>
      <c r="AF142" s="39">
        <f t="shared" si="30"/>
        <v>0</v>
      </c>
    </row>
    <row r="143" spans="1:32" ht="24.65" customHeight="1">
      <c r="A143" s="53"/>
      <c r="B143" s="196"/>
      <c r="C143" s="196"/>
      <c r="D143" s="196"/>
      <c r="E143" s="196"/>
      <c r="F143" s="196"/>
      <c r="G143" s="196"/>
      <c r="H143" s="59">
        <f t="shared" si="11"/>
        <v>0</v>
      </c>
      <c r="I143" s="192"/>
      <c r="J143" s="197"/>
      <c r="K143" s="193"/>
      <c r="L143" s="60"/>
      <c r="M143" s="60"/>
      <c r="N143" s="60"/>
      <c r="O143" s="60"/>
      <c r="P143" s="60"/>
      <c r="Q143" s="60"/>
      <c r="R143" s="72" t="str">
        <f t="shared" si="23"/>
        <v/>
      </c>
      <c r="S143" s="62"/>
      <c r="T143" s="62"/>
      <c r="U143" s="62"/>
      <c r="V143" s="73">
        <f t="shared" si="24"/>
        <v>0</v>
      </c>
      <c r="W143" s="53"/>
      <c r="X143" s="39">
        <f t="shared" si="25"/>
        <v>0</v>
      </c>
      <c r="Y143" s="39">
        <f t="shared" si="26"/>
        <v>0</v>
      </c>
      <c r="Z143" s="39">
        <f t="shared" si="27"/>
        <v>0</v>
      </c>
      <c r="AA143" s="39">
        <f t="shared" si="28"/>
        <v>0</v>
      </c>
      <c r="AB143" s="39">
        <f t="shared" si="28"/>
        <v>0</v>
      </c>
      <c r="AC143" s="39">
        <f t="shared" si="28"/>
        <v>0</v>
      </c>
      <c r="AD143" s="39">
        <f t="shared" si="29"/>
        <v>0</v>
      </c>
      <c r="AE143" s="39">
        <f t="shared" si="30"/>
        <v>0</v>
      </c>
      <c r="AF143" s="39">
        <f t="shared" si="30"/>
        <v>0</v>
      </c>
    </row>
    <row r="144" spans="1:32" ht="24.65" customHeight="1">
      <c r="A144" s="53"/>
      <c r="B144" s="196"/>
      <c r="C144" s="196"/>
      <c r="D144" s="196"/>
      <c r="E144" s="196"/>
      <c r="F144" s="196"/>
      <c r="G144" s="196"/>
      <c r="H144" s="59">
        <f t="shared" si="11"/>
        <v>0</v>
      </c>
      <c r="I144" s="192"/>
      <c r="J144" s="197"/>
      <c r="K144" s="193"/>
      <c r="L144" s="60"/>
      <c r="M144" s="60"/>
      <c r="N144" s="60"/>
      <c r="O144" s="60"/>
      <c r="P144" s="60"/>
      <c r="Q144" s="60"/>
      <c r="R144" s="72" t="str">
        <f t="shared" si="23"/>
        <v/>
      </c>
      <c r="S144" s="62"/>
      <c r="T144" s="62"/>
      <c r="U144" s="62"/>
      <c r="V144" s="73">
        <f t="shared" si="24"/>
        <v>0</v>
      </c>
      <c r="W144" s="53"/>
      <c r="X144" s="39">
        <f t="shared" si="25"/>
        <v>0</v>
      </c>
      <c r="Y144" s="39">
        <f t="shared" si="26"/>
        <v>0</v>
      </c>
      <c r="Z144" s="39">
        <f t="shared" si="27"/>
        <v>0</v>
      </c>
      <c r="AA144" s="39">
        <f t="shared" si="28"/>
        <v>0</v>
      </c>
      <c r="AB144" s="39">
        <f t="shared" si="28"/>
        <v>0</v>
      </c>
      <c r="AC144" s="39">
        <f t="shared" si="28"/>
        <v>0</v>
      </c>
      <c r="AD144" s="39">
        <f t="shared" si="29"/>
        <v>0</v>
      </c>
      <c r="AE144" s="39">
        <f t="shared" si="30"/>
        <v>0</v>
      </c>
      <c r="AF144" s="39">
        <f t="shared" si="30"/>
        <v>0</v>
      </c>
    </row>
    <row r="145" spans="1:32" ht="24.65" customHeight="1">
      <c r="A145" s="53"/>
      <c r="B145" s="196"/>
      <c r="C145" s="196"/>
      <c r="D145" s="196"/>
      <c r="E145" s="196"/>
      <c r="F145" s="196"/>
      <c r="G145" s="196"/>
      <c r="H145" s="59">
        <f t="shared" si="11"/>
        <v>0</v>
      </c>
      <c r="I145" s="192"/>
      <c r="J145" s="197"/>
      <c r="K145" s="193"/>
      <c r="L145" s="60"/>
      <c r="M145" s="60"/>
      <c r="N145" s="60"/>
      <c r="O145" s="60"/>
      <c r="P145" s="60"/>
      <c r="Q145" s="60"/>
      <c r="R145" s="72" t="str">
        <f t="shared" si="23"/>
        <v/>
      </c>
      <c r="S145" s="62"/>
      <c r="T145" s="62"/>
      <c r="U145" s="62"/>
      <c r="V145" s="73">
        <f t="shared" si="24"/>
        <v>0</v>
      </c>
      <c r="W145" s="53"/>
      <c r="X145" s="39">
        <f t="shared" si="25"/>
        <v>0</v>
      </c>
      <c r="Y145" s="39">
        <f t="shared" si="26"/>
        <v>0</v>
      </c>
      <c r="Z145" s="39">
        <f t="shared" si="27"/>
        <v>0</v>
      </c>
      <c r="AA145" s="39">
        <f t="shared" si="28"/>
        <v>0</v>
      </c>
      <c r="AB145" s="39">
        <f t="shared" si="28"/>
        <v>0</v>
      </c>
      <c r="AC145" s="39">
        <f t="shared" si="28"/>
        <v>0</v>
      </c>
      <c r="AD145" s="39">
        <f t="shared" si="29"/>
        <v>0</v>
      </c>
      <c r="AE145" s="39">
        <f t="shared" si="30"/>
        <v>0</v>
      </c>
      <c r="AF145" s="39">
        <f t="shared" si="30"/>
        <v>0</v>
      </c>
    </row>
    <row r="146" spans="1:32" ht="24.65" customHeight="1">
      <c r="A146" s="53"/>
      <c r="B146" s="196"/>
      <c r="C146" s="196"/>
      <c r="D146" s="196"/>
      <c r="E146" s="196"/>
      <c r="F146" s="196"/>
      <c r="G146" s="196"/>
      <c r="H146" s="59">
        <f t="shared" si="11"/>
        <v>0</v>
      </c>
      <c r="I146" s="192"/>
      <c r="J146" s="197"/>
      <c r="K146" s="193"/>
      <c r="L146" s="60"/>
      <c r="M146" s="60"/>
      <c r="N146" s="60"/>
      <c r="O146" s="60"/>
      <c r="P146" s="60"/>
      <c r="Q146" s="60"/>
      <c r="R146" s="72" t="str">
        <f t="shared" si="23"/>
        <v/>
      </c>
      <c r="S146" s="62"/>
      <c r="T146" s="62"/>
      <c r="U146" s="62"/>
      <c r="V146" s="73">
        <f t="shared" si="24"/>
        <v>0</v>
      </c>
      <c r="W146" s="53"/>
      <c r="X146" s="39">
        <f t="shared" si="25"/>
        <v>0</v>
      </c>
      <c r="Y146" s="39">
        <f t="shared" si="26"/>
        <v>0</v>
      </c>
      <c r="Z146" s="39">
        <f t="shared" si="27"/>
        <v>0</v>
      </c>
      <c r="AA146" s="39">
        <f t="shared" si="28"/>
        <v>0</v>
      </c>
      <c r="AB146" s="39">
        <f t="shared" si="28"/>
        <v>0</v>
      </c>
      <c r="AC146" s="39">
        <f t="shared" si="28"/>
        <v>0</v>
      </c>
      <c r="AD146" s="39">
        <f t="shared" si="29"/>
        <v>0</v>
      </c>
      <c r="AE146" s="39">
        <f t="shared" si="30"/>
        <v>0</v>
      </c>
      <c r="AF146" s="39">
        <f t="shared" si="30"/>
        <v>0</v>
      </c>
    </row>
    <row r="147" spans="1:32" ht="21" hidden="1" customHeight="1">
      <c r="A147" s="53"/>
      <c r="B147" s="258" t="s">
        <v>87</v>
      </c>
      <c r="C147" s="259"/>
      <c r="D147" s="259"/>
      <c r="E147" s="259"/>
      <c r="F147" s="259"/>
      <c r="G147" s="260"/>
      <c r="H147" s="59">
        <f t="shared" si="11"/>
        <v>0</v>
      </c>
      <c r="I147" s="42"/>
      <c r="J147" s="61"/>
      <c r="K147" s="49"/>
      <c r="N147" s="61"/>
      <c r="R147" s="13"/>
      <c r="V147" s="13"/>
    </row>
    <row r="148" spans="1:32" ht="21" hidden="1" customHeight="1">
      <c r="A148" s="53"/>
      <c r="B148" s="59"/>
      <c r="C148" s="63"/>
      <c r="D148" s="64"/>
      <c r="E148" s="59"/>
      <c r="F148" s="63"/>
      <c r="G148" s="64"/>
      <c r="H148" s="59">
        <f t="shared" si="11"/>
        <v>0</v>
      </c>
      <c r="I148" s="42"/>
      <c r="J148" s="61"/>
      <c r="K148" s="49"/>
      <c r="N148" s="61"/>
      <c r="R148" s="13"/>
      <c r="V148" s="13"/>
    </row>
    <row r="149" spans="1:32" ht="21" hidden="1" customHeight="1">
      <c r="A149" s="53"/>
      <c r="B149" s="59"/>
      <c r="C149" s="63"/>
      <c r="D149" s="64"/>
      <c r="E149" s="59"/>
      <c r="F149" s="63"/>
      <c r="G149" s="64"/>
      <c r="H149" s="59">
        <f t="shared" si="11"/>
        <v>0</v>
      </c>
      <c r="I149" s="42"/>
      <c r="J149" s="61"/>
      <c r="K149" s="49"/>
      <c r="N149" s="61"/>
      <c r="R149" s="13"/>
      <c r="V149" s="13"/>
    </row>
    <row r="150" spans="1:32" ht="21" hidden="1" customHeight="1">
      <c r="A150" s="53"/>
      <c r="B150" s="59"/>
      <c r="C150" s="63"/>
      <c r="D150" s="64"/>
      <c r="E150" s="59"/>
      <c r="F150" s="63"/>
      <c r="G150" s="64"/>
      <c r="H150" s="59">
        <f t="shared" si="11"/>
        <v>0</v>
      </c>
      <c r="I150" s="42"/>
      <c r="J150" s="61"/>
      <c r="K150" s="49"/>
      <c r="N150" s="61"/>
      <c r="R150" s="13"/>
      <c r="V150" s="13"/>
    </row>
    <row r="151" spans="1:32" ht="21" hidden="1" customHeight="1">
      <c r="A151" s="53"/>
      <c r="B151" s="59"/>
      <c r="C151" s="63"/>
      <c r="D151" s="64"/>
      <c r="E151" s="59"/>
      <c r="F151" s="63"/>
      <c r="G151" s="64"/>
      <c r="H151" s="59">
        <f t="shared" si="11"/>
        <v>0</v>
      </c>
      <c r="I151" s="42"/>
      <c r="J151" s="61"/>
      <c r="K151" s="49"/>
      <c r="N151" s="61"/>
      <c r="R151" s="13"/>
      <c r="V151" s="13"/>
    </row>
    <row r="152" spans="1:32" ht="21" hidden="1" customHeight="1">
      <c r="A152" s="53"/>
      <c r="B152" s="59"/>
      <c r="C152" s="63"/>
      <c r="D152" s="64"/>
      <c r="E152" s="59"/>
      <c r="F152" s="63"/>
      <c r="G152" s="64"/>
      <c r="H152" s="59">
        <f t="shared" si="11"/>
        <v>0</v>
      </c>
      <c r="I152" s="42"/>
      <c r="J152" s="61"/>
      <c r="K152" s="49"/>
      <c r="N152" s="61"/>
      <c r="R152" s="13"/>
      <c r="V152" s="13"/>
    </row>
    <row r="153" spans="1:32" ht="21" hidden="1" customHeight="1">
      <c r="A153" s="53"/>
      <c r="B153" s="59"/>
      <c r="C153" s="63"/>
      <c r="D153" s="64"/>
      <c r="E153" s="59"/>
      <c r="F153" s="63"/>
      <c r="G153" s="64"/>
      <c r="H153" s="59">
        <f t="shared" si="11"/>
        <v>0</v>
      </c>
      <c r="I153" s="42"/>
      <c r="J153" s="61"/>
      <c r="K153" s="49"/>
      <c r="N153" s="61"/>
      <c r="R153" s="13"/>
      <c r="V153" s="13"/>
    </row>
    <row r="154" spans="1:32" ht="21" hidden="1" customHeight="1">
      <c r="A154" s="53"/>
      <c r="B154" s="59"/>
      <c r="C154" s="63"/>
      <c r="D154" s="64"/>
      <c r="E154" s="59"/>
      <c r="F154" s="63"/>
      <c r="G154" s="64"/>
      <c r="H154" s="59">
        <f t="shared" si="11"/>
        <v>0</v>
      </c>
      <c r="I154" s="42"/>
      <c r="J154" s="61"/>
      <c r="K154" s="49"/>
      <c r="N154" s="61"/>
      <c r="R154" s="13"/>
      <c r="V154" s="13"/>
    </row>
    <row r="155" spans="1:32" ht="21" hidden="1" customHeight="1">
      <c r="A155" s="53"/>
      <c r="B155" s="59"/>
      <c r="C155" s="63"/>
      <c r="D155" s="64"/>
      <c r="E155" s="59"/>
      <c r="F155" s="63"/>
      <c r="G155" s="64"/>
      <c r="H155" s="59">
        <f t="shared" si="11"/>
        <v>0</v>
      </c>
      <c r="I155" s="42"/>
      <c r="J155" s="61"/>
      <c r="K155" s="49"/>
      <c r="N155" s="61"/>
      <c r="R155" s="13"/>
      <c r="V155" s="13"/>
    </row>
    <row r="156" spans="1:32" ht="21" hidden="1" customHeight="1">
      <c r="A156" s="53"/>
      <c r="B156" s="59"/>
      <c r="C156" s="63"/>
      <c r="D156" s="64"/>
      <c r="E156" s="59"/>
      <c r="F156" s="63"/>
      <c r="G156" s="64"/>
      <c r="H156" s="59">
        <f t="shared" si="11"/>
        <v>0</v>
      </c>
      <c r="I156" s="42"/>
      <c r="J156" s="61"/>
      <c r="K156" s="49"/>
      <c r="N156" s="61"/>
      <c r="R156" s="13"/>
      <c r="V156" s="13"/>
    </row>
    <row r="157" spans="1:32" ht="21" hidden="1" customHeight="1">
      <c r="A157" s="53"/>
      <c r="B157" s="59"/>
      <c r="C157" s="63"/>
      <c r="D157" s="64"/>
      <c r="E157" s="59"/>
      <c r="F157" s="63"/>
      <c r="G157" s="64"/>
      <c r="H157" s="59">
        <f t="shared" si="11"/>
        <v>0</v>
      </c>
      <c r="I157" s="42"/>
      <c r="J157" s="61"/>
      <c r="K157" s="49"/>
      <c r="N157" s="61"/>
      <c r="R157" s="13"/>
      <c r="V157" s="13"/>
    </row>
    <row r="158" spans="1:32" ht="21" hidden="1" customHeight="1">
      <c r="A158" s="53"/>
      <c r="B158" s="59"/>
      <c r="C158" s="63"/>
      <c r="D158" s="64"/>
      <c r="E158" s="59"/>
      <c r="F158" s="63"/>
      <c r="G158" s="64"/>
      <c r="H158" s="59">
        <f t="shared" si="11"/>
        <v>0</v>
      </c>
      <c r="I158" s="42"/>
      <c r="J158" s="61"/>
      <c r="K158" s="49"/>
      <c r="N158" s="61"/>
      <c r="R158" s="13"/>
      <c r="V158" s="13"/>
    </row>
    <row r="159" spans="1:32" ht="21" hidden="1" customHeight="1">
      <c r="A159" s="53"/>
      <c r="B159" s="59"/>
      <c r="C159" s="63"/>
      <c r="D159" s="64"/>
      <c r="E159" s="59"/>
      <c r="F159" s="63"/>
      <c r="G159" s="64"/>
      <c r="H159" s="59">
        <f t="shared" si="11"/>
        <v>0</v>
      </c>
      <c r="I159" s="42"/>
      <c r="J159" s="61"/>
      <c r="K159" s="49"/>
      <c r="N159" s="61"/>
      <c r="R159" s="13"/>
      <c r="V159" s="13"/>
    </row>
    <row r="160" spans="1:32" ht="21" hidden="1" customHeight="1">
      <c r="A160" s="53"/>
      <c r="B160" s="59"/>
      <c r="C160" s="63"/>
      <c r="D160" s="64"/>
      <c r="E160" s="59"/>
      <c r="F160" s="63"/>
      <c r="G160" s="64"/>
      <c r="H160" s="59">
        <f t="shared" si="11"/>
        <v>0</v>
      </c>
      <c r="I160" s="42"/>
      <c r="J160" s="61"/>
      <c r="K160" s="49"/>
      <c r="N160" s="61"/>
      <c r="R160" s="13"/>
      <c r="V160" s="13"/>
    </row>
    <row r="161" spans="1:22" ht="21" hidden="1" customHeight="1">
      <c r="A161" s="53"/>
      <c r="B161" s="59"/>
      <c r="C161" s="63"/>
      <c r="D161" s="64"/>
      <c r="E161" s="59"/>
      <c r="F161" s="63"/>
      <c r="G161" s="64"/>
      <c r="H161" s="59">
        <f t="shared" si="11"/>
        <v>0</v>
      </c>
      <c r="I161" s="42"/>
      <c r="J161" s="61"/>
      <c r="K161" s="49"/>
      <c r="N161" s="61"/>
      <c r="R161" s="13"/>
      <c r="V161" s="13"/>
    </row>
    <row r="162" spans="1:22" ht="21" hidden="1" customHeight="1">
      <c r="A162" s="53"/>
      <c r="B162" s="59"/>
      <c r="C162" s="63"/>
      <c r="D162" s="64"/>
      <c r="E162" s="59"/>
      <c r="F162" s="63"/>
      <c r="G162" s="64"/>
      <c r="H162" s="59">
        <f t="shared" si="11"/>
        <v>0</v>
      </c>
      <c r="I162" s="42"/>
      <c r="J162" s="61"/>
      <c r="K162" s="49"/>
      <c r="N162" s="61"/>
      <c r="R162" s="13"/>
      <c r="V162" s="13"/>
    </row>
    <row r="163" spans="1:22" ht="21" hidden="1" customHeight="1">
      <c r="A163" s="53"/>
      <c r="B163" s="59"/>
      <c r="C163" s="63"/>
      <c r="D163" s="64"/>
      <c r="E163" s="59"/>
      <c r="F163" s="63"/>
      <c r="G163" s="64"/>
      <c r="H163" s="59">
        <f t="shared" si="11"/>
        <v>0</v>
      </c>
      <c r="I163" s="42"/>
      <c r="J163" s="61"/>
      <c r="K163" s="49"/>
      <c r="N163" s="61"/>
      <c r="R163" s="13"/>
      <c r="V163" s="13"/>
    </row>
    <row r="164" spans="1:22" ht="21" hidden="1" customHeight="1">
      <c r="A164" s="53"/>
      <c r="B164" s="59"/>
      <c r="C164" s="63"/>
      <c r="D164" s="64"/>
      <c r="E164" s="59"/>
      <c r="F164" s="63"/>
      <c r="G164" s="64"/>
      <c r="H164" s="59">
        <f t="shared" si="11"/>
        <v>0</v>
      </c>
      <c r="I164" s="42"/>
      <c r="J164" s="61"/>
      <c r="K164" s="49"/>
      <c r="N164" s="61"/>
      <c r="R164" s="13"/>
      <c r="V164" s="13"/>
    </row>
    <row r="165" spans="1:22" ht="21" hidden="1" customHeight="1">
      <c r="A165" s="53"/>
      <c r="B165" s="59"/>
      <c r="C165" s="63"/>
      <c r="D165" s="64"/>
      <c r="E165" s="59"/>
      <c r="F165" s="63"/>
      <c r="G165" s="64"/>
      <c r="H165" s="59">
        <f t="shared" si="11"/>
        <v>0</v>
      </c>
      <c r="I165" s="42"/>
      <c r="J165" s="61"/>
      <c r="K165" s="49"/>
      <c r="N165" s="61"/>
      <c r="R165" s="13"/>
      <c r="V165" s="13"/>
    </row>
    <row r="166" spans="1:22" ht="21" hidden="1" customHeight="1">
      <c r="A166" s="53"/>
      <c r="B166" s="59"/>
      <c r="C166" s="63"/>
      <c r="D166" s="64"/>
      <c r="E166" s="59"/>
      <c r="F166" s="63"/>
      <c r="G166" s="64"/>
      <c r="H166" s="59">
        <f t="shared" si="11"/>
        <v>0</v>
      </c>
      <c r="I166" s="42"/>
      <c r="J166" s="61"/>
      <c r="K166" s="49"/>
      <c r="N166" s="61"/>
      <c r="R166" s="13"/>
      <c r="V166" s="13"/>
    </row>
    <row r="167" spans="1:22" ht="21" hidden="1" customHeight="1">
      <c r="A167" s="53"/>
      <c r="B167" s="59"/>
      <c r="C167" s="63"/>
      <c r="D167" s="64"/>
      <c r="E167" s="59"/>
      <c r="F167" s="63"/>
      <c r="G167" s="64"/>
      <c r="H167" s="59">
        <f t="shared" si="11"/>
        <v>0</v>
      </c>
      <c r="I167" s="42"/>
      <c r="J167" s="61"/>
      <c r="K167" s="49"/>
      <c r="N167" s="61"/>
      <c r="R167" s="13"/>
      <c r="V167" s="13"/>
    </row>
    <row r="168" spans="1:22" ht="21" hidden="1" customHeight="1">
      <c r="A168" s="53"/>
      <c r="B168" s="59"/>
      <c r="C168" s="63"/>
      <c r="D168" s="64"/>
      <c r="E168" s="59"/>
      <c r="F168" s="63"/>
      <c r="G168" s="64"/>
      <c r="H168" s="59">
        <f t="shared" si="11"/>
        <v>0</v>
      </c>
      <c r="I168" s="42"/>
      <c r="J168" s="61"/>
      <c r="K168" s="49"/>
      <c r="N168" s="61"/>
      <c r="R168" s="13"/>
      <c r="V168" s="13"/>
    </row>
    <row r="169" spans="1:22" ht="21" hidden="1" customHeight="1">
      <c r="A169" s="53"/>
      <c r="B169" s="59"/>
      <c r="C169" s="63"/>
      <c r="D169" s="64"/>
      <c r="E169" s="59"/>
      <c r="F169" s="63"/>
      <c r="G169" s="64"/>
      <c r="H169" s="59">
        <f t="shared" si="11"/>
        <v>0</v>
      </c>
      <c r="I169" s="42"/>
      <c r="J169" s="61"/>
      <c r="K169" s="49"/>
      <c r="N169" s="61"/>
      <c r="R169" s="13"/>
      <c r="V169" s="13"/>
    </row>
    <row r="170" spans="1:22" ht="21" hidden="1" customHeight="1">
      <c r="A170" s="53"/>
      <c r="B170" s="59"/>
      <c r="C170" s="63"/>
      <c r="D170" s="64"/>
      <c r="E170" s="59"/>
      <c r="F170" s="63"/>
      <c r="G170" s="64"/>
      <c r="H170" s="59">
        <f t="shared" si="11"/>
        <v>0</v>
      </c>
      <c r="I170" s="42"/>
      <c r="J170" s="61"/>
      <c r="K170" s="49"/>
      <c r="N170" s="61"/>
      <c r="R170" s="13"/>
      <c r="V170" s="13"/>
    </row>
    <row r="171" spans="1:22" ht="21" hidden="1" customHeight="1">
      <c r="A171" s="53"/>
      <c r="B171" s="59"/>
      <c r="C171" s="63"/>
      <c r="D171" s="64"/>
      <c r="E171" s="59"/>
      <c r="F171" s="63"/>
      <c r="G171" s="64"/>
      <c r="H171" s="59">
        <f t="shared" si="11"/>
        <v>0</v>
      </c>
      <c r="I171" s="42"/>
      <c r="J171" s="61"/>
      <c r="K171" s="49"/>
      <c r="N171" s="61"/>
      <c r="R171" s="13"/>
      <c r="V171" s="13"/>
    </row>
    <row r="172" spans="1:22" ht="21" hidden="1" customHeight="1">
      <c r="A172" s="53"/>
      <c r="B172" s="59"/>
      <c r="C172" s="63"/>
      <c r="D172" s="64"/>
      <c r="E172" s="59"/>
      <c r="F172" s="63"/>
      <c r="G172" s="64"/>
      <c r="H172" s="59">
        <f t="shared" si="11"/>
        <v>0</v>
      </c>
      <c r="I172" s="42"/>
      <c r="J172" s="61"/>
      <c r="K172" s="49"/>
      <c r="N172" s="61"/>
      <c r="R172" s="13"/>
      <c r="V172" s="13"/>
    </row>
    <row r="173" spans="1:22" ht="21" hidden="1" customHeight="1">
      <c r="A173" s="53"/>
      <c r="B173" s="59"/>
      <c r="C173" s="63"/>
      <c r="D173" s="64"/>
      <c r="E173" s="59"/>
      <c r="F173" s="63"/>
      <c r="G173" s="64"/>
      <c r="H173" s="59">
        <f t="shared" si="11"/>
        <v>0</v>
      </c>
      <c r="I173" s="42"/>
      <c r="J173" s="61"/>
      <c r="K173" s="49"/>
      <c r="N173" s="61"/>
      <c r="R173" s="13"/>
      <c r="V173" s="13"/>
    </row>
    <row r="174" spans="1:22" ht="21" hidden="1" customHeight="1">
      <c r="A174" s="53"/>
      <c r="B174" s="59"/>
      <c r="C174" s="63"/>
      <c r="D174" s="64"/>
      <c r="E174" s="59"/>
      <c r="F174" s="63"/>
      <c r="G174" s="64"/>
      <c r="H174" s="59">
        <f t="shared" si="11"/>
        <v>0</v>
      </c>
      <c r="I174" s="42"/>
      <c r="J174" s="61"/>
      <c r="K174" s="49"/>
      <c r="N174" s="61"/>
      <c r="R174" s="13"/>
      <c r="V174" s="13"/>
    </row>
    <row r="175" spans="1:22" ht="21" hidden="1" customHeight="1">
      <c r="A175" s="53"/>
      <c r="B175" s="59"/>
      <c r="C175" s="63"/>
      <c r="D175" s="64"/>
      <c r="E175" s="59"/>
      <c r="F175" s="63"/>
      <c r="G175" s="64"/>
      <c r="H175" s="59">
        <f t="shared" si="11"/>
        <v>0</v>
      </c>
      <c r="I175" s="42"/>
      <c r="J175" s="61"/>
      <c r="K175" s="49"/>
      <c r="N175" s="61"/>
      <c r="R175" s="13"/>
      <c r="V175" s="13"/>
    </row>
    <row r="176" spans="1:22" ht="21" hidden="1" customHeight="1">
      <c r="A176" s="53"/>
      <c r="B176" s="59"/>
      <c r="C176" s="63"/>
      <c r="D176" s="64"/>
      <c r="E176" s="59"/>
      <c r="F176" s="63"/>
      <c r="G176" s="64"/>
      <c r="H176" s="59">
        <f t="shared" si="11"/>
        <v>0</v>
      </c>
      <c r="I176" s="42"/>
      <c r="J176" s="61"/>
      <c r="K176" s="49"/>
      <c r="N176" s="61"/>
      <c r="R176" s="13"/>
      <c r="V176" s="13"/>
    </row>
    <row r="177" spans="1:22" ht="21" hidden="1" customHeight="1">
      <c r="A177" s="53"/>
      <c r="B177" s="59"/>
      <c r="C177" s="63"/>
      <c r="D177" s="64"/>
      <c r="E177" s="59"/>
      <c r="F177" s="63"/>
      <c r="G177" s="64"/>
      <c r="H177" s="59">
        <f t="shared" si="11"/>
        <v>0</v>
      </c>
      <c r="I177" s="42"/>
      <c r="J177" s="61"/>
      <c r="K177" s="49"/>
      <c r="N177" s="61"/>
      <c r="R177" s="13"/>
      <c r="V177" s="13"/>
    </row>
    <row r="178" spans="1:22" ht="21" hidden="1" customHeight="1">
      <c r="A178" s="53"/>
      <c r="B178" s="59"/>
      <c r="C178" s="63"/>
      <c r="D178" s="64"/>
      <c r="E178" s="59"/>
      <c r="F178" s="63"/>
      <c r="G178" s="64"/>
      <c r="H178" s="59">
        <f t="shared" si="11"/>
        <v>0</v>
      </c>
      <c r="I178" s="42"/>
      <c r="J178" s="61"/>
      <c r="K178" s="49"/>
      <c r="N178" s="61"/>
      <c r="R178" s="13"/>
      <c r="V178" s="13"/>
    </row>
    <row r="179" spans="1:22" ht="21" hidden="1" customHeight="1">
      <c r="A179" s="53"/>
      <c r="B179" s="59"/>
      <c r="C179" s="63"/>
      <c r="D179" s="64"/>
      <c r="E179" s="59"/>
      <c r="F179" s="63"/>
      <c r="G179" s="64"/>
      <c r="H179" s="59">
        <f t="shared" si="11"/>
        <v>0</v>
      </c>
      <c r="I179" s="42"/>
      <c r="J179" s="61"/>
      <c r="K179" s="49"/>
      <c r="N179" s="61"/>
      <c r="R179" s="13"/>
      <c r="V179" s="13"/>
    </row>
    <row r="180" spans="1:22" ht="21" hidden="1" customHeight="1">
      <c r="A180" s="53"/>
      <c r="B180" s="59"/>
      <c r="C180" s="63"/>
      <c r="D180" s="64"/>
      <c r="E180" s="59"/>
      <c r="F180" s="63"/>
      <c r="G180" s="64"/>
      <c r="H180" s="59">
        <f t="shared" si="11"/>
        <v>0</v>
      </c>
      <c r="I180" s="42"/>
      <c r="J180" s="61"/>
      <c r="K180" s="49"/>
      <c r="N180" s="61"/>
      <c r="R180" s="13"/>
      <c r="V180" s="13"/>
    </row>
    <row r="181" spans="1:22" ht="21" hidden="1" customHeight="1">
      <c r="A181" s="53"/>
      <c r="B181" s="59"/>
      <c r="C181" s="63"/>
      <c r="D181" s="64"/>
      <c r="E181" s="59"/>
      <c r="F181" s="63"/>
      <c r="G181" s="64"/>
      <c r="H181" s="59">
        <f t="shared" si="11"/>
        <v>0</v>
      </c>
      <c r="I181" s="42"/>
      <c r="J181" s="61"/>
      <c r="K181" s="49"/>
      <c r="N181" s="61"/>
      <c r="R181" s="13"/>
      <c r="V181" s="13"/>
    </row>
    <row r="182" spans="1:22" ht="21" hidden="1" customHeight="1">
      <c r="A182" s="53"/>
      <c r="B182" s="59"/>
      <c r="C182" s="63"/>
      <c r="D182" s="64"/>
      <c r="E182" s="59"/>
      <c r="F182" s="63"/>
      <c r="G182" s="64"/>
      <c r="H182" s="59">
        <f t="shared" si="11"/>
        <v>0</v>
      </c>
      <c r="I182" s="42"/>
      <c r="J182" s="61"/>
      <c r="K182" s="49"/>
      <c r="N182" s="61"/>
      <c r="R182" s="13"/>
      <c r="V182" s="13"/>
    </row>
    <row r="183" spans="1:22" ht="21" hidden="1" customHeight="1">
      <c r="A183" s="53"/>
      <c r="B183" s="59"/>
      <c r="C183" s="63"/>
      <c r="D183" s="64"/>
      <c r="E183" s="59"/>
      <c r="F183" s="63"/>
      <c r="G183" s="64"/>
      <c r="H183" s="59">
        <f t="shared" si="11"/>
        <v>0</v>
      </c>
      <c r="I183" s="42"/>
      <c r="J183" s="61"/>
      <c r="K183" s="49"/>
      <c r="N183" s="61"/>
      <c r="R183" s="13"/>
      <c r="V183" s="13"/>
    </row>
    <row r="184" spans="1:22" ht="21" hidden="1" customHeight="1">
      <c r="A184" s="53"/>
      <c r="B184" s="59"/>
      <c r="C184" s="63"/>
      <c r="D184" s="64"/>
      <c r="E184" s="59"/>
      <c r="F184" s="63"/>
      <c r="G184" s="64"/>
      <c r="H184" s="59">
        <f t="shared" si="11"/>
        <v>0</v>
      </c>
      <c r="I184" s="42"/>
      <c r="J184" s="61"/>
      <c r="K184" s="49"/>
      <c r="N184" s="61"/>
      <c r="R184" s="13"/>
      <c r="V184" s="13"/>
    </row>
    <row r="185" spans="1:22" ht="21" hidden="1" customHeight="1">
      <c r="A185" s="53"/>
      <c r="B185" s="59"/>
      <c r="C185" s="63"/>
      <c r="D185" s="64"/>
      <c r="E185" s="59"/>
      <c r="F185" s="63"/>
      <c r="G185" s="64"/>
      <c r="H185" s="59">
        <f t="shared" si="11"/>
        <v>0</v>
      </c>
      <c r="I185" s="42"/>
      <c r="J185" s="61"/>
      <c r="K185" s="49"/>
      <c r="N185" s="61"/>
      <c r="R185" s="13"/>
      <c r="V185" s="13"/>
    </row>
    <row r="186" spans="1:22" ht="21" hidden="1" customHeight="1">
      <c r="A186" s="53"/>
      <c r="B186" s="59"/>
      <c r="C186" s="63"/>
      <c r="D186" s="64"/>
      <c r="E186" s="59"/>
      <c r="F186" s="63"/>
      <c r="G186" s="64"/>
      <c r="H186" s="59">
        <f t="shared" si="11"/>
        <v>0</v>
      </c>
      <c r="I186" s="42"/>
      <c r="J186" s="61"/>
      <c r="K186" s="49"/>
      <c r="N186" s="61"/>
      <c r="R186" s="13"/>
      <c r="V186" s="13"/>
    </row>
    <row r="187" spans="1:22" ht="21" hidden="1" customHeight="1">
      <c r="A187" s="53"/>
      <c r="B187" s="59"/>
      <c r="C187" s="63"/>
      <c r="D187" s="64"/>
      <c r="E187" s="59"/>
      <c r="F187" s="63"/>
      <c r="G187" s="64"/>
      <c r="H187" s="59">
        <f t="shared" si="11"/>
        <v>0</v>
      </c>
      <c r="I187" s="42"/>
      <c r="J187" s="61"/>
      <c r="K187" s="49"/>
      <c r="N187" s="61"/>
      <c r="R187" s="13"/>
      <c r="V187" s="13"/>
    </row>
    <row r="188" spans="1:22" ht="21" hidden="1" customHeight="1">
      <c r="A188" s="53"/>
      <c r="B188" s="59"/>
      <c r="C188" s="63"/>
      <c r="D188" s="64"/>
      <c r="E188" s="59"/>
      <c r="F188" s="63"/>
      <c r="G188" s="64"/>
      <c r="H188" s="59">
        <f t="shared" si="11"/>
        <v>0</v>
      </c>
      <c r="I188" s="42"/>
      <c r="J188" s="61"/>
      <c r="K188" s="49"/>
      <c r="N188" s="61"/>
      <c r="R188" s="13"/>
      <c r="V188" s="13"/>
    </row>
    <row r="189" spans="1:22" ht="21" hidden="1" customHeight="1">
      <c r="A189" s="53"/>
      <c r="B189" s="59"/>
      <c r="C189" s="63"/>
      <c r="D189" s="64"/>
      <c r="E189" s="59"/>
      <c r="F189" s="63"/>
      <c r="G189" s="64"/>
      <c r="H189" s="59">
        <f t="shared" si="11"/>
        <v>0</v>
      </c>
      <c r="I189" s="42"/>
      <c r="J189" s="61"/>
      <c r="K189" s="49"/>
      <c r="N189" s="61"/>
      <c r="R189" s="13"/>
      <c r="V189" s="13"/>
    </row>
    <row r="190" spans="1:22" ht="21" hidden="1" customHeight="1">
      <c r="A190" s="53"/>
      <c r="B190" s="59"/>
      <c r="C190" s="63"/>
      <c r="D190" s="64"/>
      <c r="E190" s="59"/>
      <c r="F190" s="63"/>
      <c r="G190" s="64"/>
      <c r="H190" s="59">
        <f t="shared" ref="H190:H253" si="31">+W190</f>
        <v>0</v>
      </c>
      <c r="I190" s="42"/>
      <c r="J190" s="61"/>
      <c r="K190" s="49"/>
      <c r="N190" s="61"/>
      <c r="R190" s="13"/>
      <c r="V190" s="13"/>
    </row>
    <row r="191" spans="1:22" ht="21" hidden="1" customHeight="1">
      <c r="A191" s="53"/>
      <c r="B191" s="59"/>
      <c r="C191" s="63"/>
      <c r="D191" s="64"/>
      <c r="E191" s="59"/>
      <c r="F191" s="63"/>
      <c r="G191" s="64"/>
      <c r="H191" s="59">
        <f t="shared" si="31"/>
        <v>0</v>
      </c>
      <c r="I191" s="42"/>
      <c r="J191" s="61"/>
      <c r="K191" s="49"/>
      <c r="N191" s="61"/>
      <c r="R191" s="13"/>
      <c r="V191" s="13"/>
    </row>
    <row r="192" spans="1:22" ht="21" hidden="1" customHeight="1">
      <c r="A192" s="53"/>
      <c r="B192" s="59"/>
      <c r="C192" s="63"/>
      <c r="D192" s="64"/>
      <c r="E192" s="59"/>
      <c r="F192" s="63"/>
      <c r="G192" s="64"/>
      <c r="H192" s="59">
        <f t="shared" si="31"/>
        <v>0</v>
      </c>
      <c r="I192" s="42"/>
      <c r="J192" s="61"/>
      <c r="K192" s="49"/>
      <c r="N192" s="61"/>
      <c r="R192" s="13"/>
      <c r="V192" s="13"/>
    </row>
    <row r="193" spans="1:32" ht="21" hidden="1" customHeight="1">
      <c r="A193" s="53"/>
      <c r="B193" s="59"/>
      <c r="C193" s="63"/>
      <c r="D193" s="64"/>
      <c r="E193" s="59"/>
      <c r="F193" s="63"/>
      <c r="G193" s="64"/>
      <c r="H193" s="59">
        <f t="shared" si="31"/>
        <v>0</v>
      </c>
      <c r="I193" s="42"/>
      <c r="J193" s="61"/>
      <c r="K193" s="49"/>
      <c r="N193" s="61"/>
      <c r="R193" s="13"/>
      <c r="V193" s="13"/>
    </row>
    <row r="194" spans="1:32" ht="21" hidden="1" customHeight="1">
      <c r="A194" s="53"/>
      <c r="B194" s="59"/>
      <c r="C194" s="63"/>
      <c r="D194" s="64"/>
      <c r="E194" s="59"/>
      <c r="F194" s="63"/>
      <c r="G194" s="64"/>
      <c r="H194" s="59">
        <f t="shared" si="31"/>
        <v>0</v>
      </c>
      <c r="I194" s="42"/>
      <c r="J194" s="61"/>
      <c r="K194" s="49"/>
      <c r="N194" s="61"/>
      <c r="R194" s="13"/>
      <c r="V194" s="13"/>
    </row>
    <row r="195" spans="1:32" ht="21" hidden="1" customHeight="1">
      <c r="A195" s="53"/>
      <c r="B195" s="59"/>
      <c r="C195" s="63"/>
      <c r="D195" s="64"/>
      <c r="E195" s="59"/>
      <c r="F195" s="63"/>
      <c r="G195" s="64"/>
      <c r="H195" s="59">
        <f t="shared" si="31"/>
        <v>0</v>
      </c>
      <c r="I195" s="42"/>
      <c r="J195" s="61"/>
      <c r="K195" s="49"/>
      <c r="N195" s="61"/>
      <c r="R195" s="13"/>
      <c r="V195" s="13"/>
    </row>
    <row r="196" spans="1:32" ht="21" hidden="1" customHeight="1">
      <c r="A196" s="53"/>
      <c r="B196" s="59"/>
      <c r="C196" s="63"/>
      <c r="D196" s="64"/>
      <c r="E196" s="65"/>
      <c r="F196" s="66"/>
      <c r="G196" s="67"/>
      <c r="H196" s="59">
        <f t="shared" si="31"/>
        <v>0</v>
      </c>
      <c r="I196" s="42"/>
      <c r="J196" s="61"/>
      <c r="K196" s="49"/>
      <c r="N196" s="61"/>
      <c r="R196" s="13"/>
      <c r="V196" s="13"/>
    </row>
    <row r="197" spans="1:32" ht="24.65" customHeight="1">
      <c r="A197" s="53"/>
      <c r="B197" s="196"/>
      <c r="C197" s="196"/>
      <c r="D197" s="196"/>
      <c r="E197" s="196"/>
      <c r="F197" s="196"/>
      <c r="G197" s="196"/>
      <c r="H197" s="59">
        <f t="shared" si="31"/>
        <v>0</v>
      </c>
      <c r="I197" s="192"/>
      <c r="J197" s="197"/>
      <c r="K197" s="193"/>
      <c r="L197" s="60"/>
      <c r="M197" s="60"/>
      <c r="N197" s="60"/>
      <c r="O197" s="60"/>
      <c r="P197" s="60"/>
      <c r="Q197" s="60"/>
      <c r="R197" s="72" t="str">
        <f t="shared" ref="R197:R204" si="32">+IF(Q197="Si",1,"")</f>
        <v/>
      </c>
      <c r="S197" s="62"/>
      <c r="T197" s="62"/>
      <c r="U197" s="62"/>
      <c r="V197" s="73">
        <f t="shared" ref="V197:V204" si="33">SUM(X197:AF197)</f>
        <v>0</v>
      </c>
      <c r="W197" s="53"/>
      <c r="X197" s="39">
        <f t="shared" ref="X197:X204" si="34">+IF(L197="SI",2,0)</f>
        <v>0</v>
      </c>
      <c r="Y197" s="39">
        <f t="shared" ref="Y197:Y204" si="35">+IF(M197="SI",0.5,0)</f>
        <v>0</v>
      </c>
      <c r="Z197" s="39">
        <f t="shared" ref="Z197:Z204" si="36">+IF(N197="SI",1,0)</f>
        <v>0</v>
      </c>
      <c r="AA197" s="39">
        <f t="shared" ref="AA197:AC204" si="37">+IF(O197="SI",1.5,0)</f>
        <v>0</v>
      </c>
      <c r="AB197" s="39">
        <f t="shared" si="37"/>
        <v>0</v>
      </c>
      <c r="AC197" s="39">
        <f t="shared" si="37"/>
        <v>0</v>
      </c>
      <c r="AD197" s="39">
        <f t="shared" ref="AD197:AD204" si="38">+IF(S197="No",1,0)</f>
        <v>0</v>
      </c>
      <c r="AE197" s="39">
        <f t="shared" ref="AE197:AF204" si="39">+IF(T197="No",0.5,0)</f>
        <v>0</v>
      </c>
      <c r="AF197" s="39">
        <f t="shared" si="39"/>
        <v>0</v>
      </c>
    </row>
    <row r="198" spans="1:32" ht="24.65" customHeight="1">
      <c r="A198" s="53"/>
      <c r="B198" s="196"/>
      <c r="C198" s="196"/>
      <c r="D198" s="196"/>
      <c r="E198" s="196"/>
      <c r="F198" s="196"/>
      <c r="G198" s="196"/>
      <c r="H198" s="59">
        <f t="shared" si="31"/>
        <v>0</v>
      </c>
      <c r="I198" s="192"/>
      <c r="J198" s="197"/>
      <c r="K198" s="193"/>
      <c r="L198" s="60"/>
      <c r="M198" s="60"/>
      <c r="N198" s="60"/>
      <c r="O198" s="60"/>
      <c r="P198" s="60"/>
      <c r="Q198" s="60"/>
      <c r="R198" s="72" t="str">
        <f t="shared" si="32"/>
        <v/>
      </c>
      <c r="S198" s="62"/>
      <c r="T198" s="62"/>
      <c r="U198" s="62"/>
      <c r="V198" s="73">
        <f t="shared" si="33"/>
        <v>0</v>
      </c>
      <c r="W198" s="53"/>
      <c r="X198" s="39">
        <f t="shared" si="34"/>
        <v>0</v>
      </c>
      <c r="Y198" s="39">
        <f t="shared" si="35"/>
        <v>0</v>
      </c>
      <c r="Z198" s="39">
        <f t="shared" si="36"/>
        <v>0</v>
      </c>
      <c r="AA198" s="39">
        <f t="shared" si="37"/>
        <v>0</v>
      </c>
      <c r="AB198" s="39">
        <f t="shared" si="37"/>
        <v>0</v>
      </c>
      <c r="AC198" s="39">
        <f t="shared" si="37"/>
        <v>0</v>
      </c>
      <c r="AD198" s="39">
        <f t="shared" si="38"/>
        <v>0</v>
      </c>
      <c r="AE198" s="39">
        <f t="shared" si="39"/>
        <v>0</v>
      </c>
      <c r="AF198" s="39">
        <f t="shared" si="39"/>
        <v>0</v>
      </c>
    </row>
    <row r="199" spans="1:32" ht="24.65" customHeight="1">
      <c r="A199" s="53"/>
      <c r="B199" s="196"/>
      <c r="C199" s="196"/>
      <c r="D199" s="196"/>
      <c r="E199" s="196"/>
      <c r="F199" s="196"/>
      <c r="G199" s="196"/>
      <c r="H199" s="59">
        <f t="shared" si="31"/>
        <v>0</v>
      </c>
      <c r="I199" s="192"/>
      <c r="J199" s="197"/>
      <c r="K199" s="193"/>
      <c r="L199" s="60"/>
      <c r="M199" s="60"/>
      <c r="N199" s="60"/>
      <c r="O199" s="60"/>
      <c r="P199" s="60"/>
      <c r="Q199" s="60"/>
      <c r="R199" s="72" t="str">
        <f t="shared" si="32"/>
        <v/>
      </c>
      <c r="S199" s="62"/>
      <c r="T199" s="62"/>
      <c r="U199" s="62"/>
      <c r="V199" s="73">
        <f t="shared" si="33"/>
        <v>0</v>
      </c>
      <c r="W199" s="53"/>
      <c r="X199" s="39">
        <f t="shared" si="34"/>
        <v>0</v>
      </c>
      <c r="Y199" s="39">
        <f t="shared" si="35"/>
        <v>0</v>
      </c>
      <c r="Z199" s="39">
        <f t="shared" si="36"/>
        <v>0</v>
      </c>
      <c r="AA199" s="39">
        <f t="shared" si="37"/>
        <v>0</v>
      </c>
      <c r="AB199" s="39">
        <f t="shared" si="37"/>
        <v>0</v>
      </c>
      <c r="AC199" s="39">
        <f t="shared" si="37"/>
        <v>0</v>
      </c>
      <c r="AD199" s="39">
        <f t="shared" si="38"/>
        <v>0</v>
      </c>
      <c r="AE199" s="39">
        <f t="shared" si="39"/>
        <v>0</v>
      </c>
      <c r="AF199" s="39">
        <f t="shared" si="39"/>
        <v>0</v>
      </c>
    </row>
    <row r="200" spans="1:32" ht="24.65" customHeight="1">
      <c r="A200" s="53"/>
      <c r="B200" s="196"/>
      <c r="C200" s="196"/>
      <c r="D200" s="196"/>
      <c r="E200" s="196"/>
      <c r="F200" s="196"/>
      <c r="G200" s="196"/>
      <c r="H200" s="59">
        <f t="shared" si="31"/>
        <v>0</v>
      </c>
      <c r="I200" s="192"/>
      <c r="J200" s="197"/>
      <c r="K200" s="193"/>
      <c r="L200" s="60"/>
      <c r="M200" s="60"/>
      <c r="N200" s="60"/>
      <c r="O200" s="60"/>
      <c r="P200" s="60"/>
      <c r="Q200" s="60"/>
      <c r="R200" s="72" t="str">
        <f t="shared" si="32"/>
        <v/>
      </c>
      <c r="S200" s="62"/>
      <c r="T200" s="62"/>
      <c r="U200" s="62"/>
      <c r="V200" s="73">
        <f t="shared" si="33"/>
        <v>0</v>
      </c>
      <c r="W200" s="53"/>
      <c r="X200" s="39">
        <f t="shared" si="34"/>
        <v>0</v>
      </c>
      <c r="Y200" s="39">
        <f t="shared" si="35"/>
        <v>0</v>
      </c>
      <c r="Z200" s="39">
        <f t="shared" si="36"/>
        <v>0</v>
      </c>
      <c r="AA200" s="39">
        <f t="shared" si="37"/>
        <v>0</v>
      </c>
      <c r="AB200" s="39">
        <f t="shared" si="37"/>
        <v>0</v>
      </c>
      <c r="AC200" s="39">
        <f t="shared" si="37"/>
        <v>0</v>
      </c>
      <c r="AD200" s="39">
        <f t="shared" si="38"/>
        <v>0</v>
      </c>
      <c r="AE200" s="39">
        <f t="shared" si="39"/>
        <v>0</v>
      </c>
      <c r="AF200" s="39">
        <f t="shared" si="39"/>
        <v>0</v>
      </c>
    </row>
    <row r="201" spans="1:32" ht="24.65" customHeight="1">
      <c r="A201" s="53"/>
      <c r="B201" s="196"/>
      <c r="C201" s="196"/>
      <c r="D201" s="196"/>
      <c r="E201" s="196"/>
      <c r="F201" s="196"/>
      <c r="G201" s="196"/>
      <c r="H201" s="59">
        <f t="shared" si="31"/>
        <v>0</v>
      </c>
      <c r="I201" s="192"/>
      <c r="J201" s="197"/>
      <c r="K201" s="193"/>
      <c r="L201" s="60"/>
      <c r="M201" s="60"/>
      <c r="N201" s="60"/>
      <c r="O201" s="60"/>
      <c r="P201" s="60"/>
      <c r="Q201" s="60"/>
      <c r="R201" s="72" t="str">
        <f t="shared" si="32"/>
        <v/>
      </c>
      <c r="S201" s="62"/>
      <c r="T201" s="62"/>
      <c r="U201" s="62"/>
      <c r="V201" s="73">
        <f t="shared" si="33"/>
        <v>0</v>
      </c>
      <c r="W201" s="53"/>
      <c r="X201" s="39">
        <f t="shared" si="34"/>
        <v>0</v>
      </c>
      <c r="Y201" s="39">
        <f t="shared" si="35"/>
        <v>0</v>
      </c>
      <c r="Z201" s="39">
        <f t="shared" si="36"/>
        <v>0</v>
      </c>
      <c r="AA201" s="39">
        <f t="shared" si="37"/>
        <v>0</v>
      </c>
      <c r="AB201" s="39">
        <f t="shared" si="37"/>
        <v>0</v>
      </c>
      <c r="AC201" s="39">
        <f t="shared" si="37"/>
        <v>0</v>
      </c>
      <c r="AD201" s="39">
        <f t="shared" si="38"/>
        <v>0</v>
      </c>
      <c r="AE201" s="39">
        <f t="shared" si="39"/>
        <v>0</v>
      </c>
      <c r="AF201" s="39">
        <f t="shared" si="39"/>
        <v>0</v>
      </c>
    </row>
    <row r="202" spans="1:32" ht="24.65" customHeight="1">
      <c r="A202" s="53"/>
      <c r="B202" s="196"/>
      <c r="C202" s="196"/>
      <c r="D202" s="196"/>
      <c r="E202" s="196"/>
      <c r="F202" s="196"/>
      <c r="G202" s="196"/>
      <c r="H202" s="59">
        <f t="shared" si="31"/>
        <v>0</v>
      </c>
      <c r="I202" s="192"/>
      <c r="J202" s="197"/>
      <c r="K202" s="193"/>
      <c r="L202" s="60"/>
      <c r="M202" s="60"/>
      <c r="N202" s="60"/>
      <c r="O202" s="60"/>
      <c r="P202" s="60"/>
      <c r="Q202" s="60"/>
      <c r="R202" s="72" t="str">
        <f t="shared" si="32"/>
        <v/>
      </c>
      <c r="S202" s="62"/>
      <c r="T202" s="62"/>
      <c r="U202" s="62"/>
      <c r="V202" s="73">
        <f t="shared" si="33"/>
        <v>0</v>
      </c>
      <c r="W202" s="53"/>
      <c r="X202" s="39">
        <f t="shared" si="34"/>
        <v>0</v>
      </c>
      <c r="Y202" s="39">
        <f t="shared" si="35"/>
        <v>0</v>
      </c>
      <c r="Z202" s="39">
        <f t="shared" si="36"/>
        <v>0</v>
      </c>
      <c r="AA202" s="39">
        <f t="shared" si="37"/>
        <v>0</v>
      </c>
      <c r="AB202" s="39">
        <f t="shared" si="37"/>
        <v>0</v>
      </c>
      <c r="AC202" s="39">
        <f t="shared" si="37"/>
        <v>0</v>
      </c>
      <c r="AD202" s="39">
        <f t="shared" si="38"/>
        <v>0</v>
      </c>
      <c r="AE202" s="39">
        <f t="shared" si="39"/>
        <v>0</v>
      </c>
      <c r="AF202" s="39">
        <f t="shared" si="39"/>
        <v>0</v>
      </c>
    </row>
    <row r="203" spans="1:32" ht="24.65" customHeight="1">
      <c r="A203" s="53"/>
      <c r="B203" s="196"/>
      <c r="C203" s="196"/>
      <c r="D203" s="196"/>
      <c r="E203" s="196"/>
      <c r="F203" s="196"/>
      <c r="G203" s="196"/>
      <c r="H203" s="59">
        <f t="shared" si="31"/>
        <v>0</v>
      </c>
      <c r="I203" s="192"/>
      <c r="J203" s="197"/>
      <c r="K203" s="193"/>
      <c r="L203" s="60"/>
      <c r="M203" s="60"/>
      <c r="N203" s="60"/>
      <c r="O203" s="60"/>
      <c r="P203" s="60"/>
      <c r="Q203" s="60"/>
      <c r="R203" s="72" t="str">
        <f t="shared" si="32"/>
        <v/>
      </c>
      <c r="S203" s="62"/>
      <c r="T203" s="62"/>
      <c r="U203" s="62"/>
      <c r="V203" s="73">
        <f t="shared" si="33"/>
        <v>0</v>
      </c>
      <c r="W203" s="53"/>
      <c r="X203" s="39">
        <f t="shared" si="34"/>
        <v>0</v>
      </c>
      <c r="Y203" s="39">
        <f t="shared" si="35"/>
        <v>0</v>
      </c>
      <c r="Z203" s="39">
        <f t="shared" si="36"/>
        <v>0</v>
      </c>
      <c r="AA203" s="39">
        <f t="shared" si="37"/>
        <v>0</v>
      </c>
      <c r="AB203" s="39">
        <f t="shared" si="37"/>
        <v>0</v>
      </c>
      <c r="AC203" s="39">
        <f t="shared" si="37"/>
        <v>0</v>
      </c>
      <c r="AD203" s="39">
        <f t="shared" si="38"/>
        <v>0</v>
      </c>
      <c r="AE203" s="39">
        <f t="shared" si="39"/>
        <v>0</v>
      </c>
      <c r="AF203" s="39">
        <f t="shared" si="39"/>
        <v>0</v>
      </c>
    </row>
    <row r="204" spans="1:32" ht="24.65" customHeight="1">
      <c r="A204" s="53"/>
      <c r="B204" s="196"/>
      <c r="C204" s="196"/>
      <c r="D204" s="196"/>
      <c r="E204" s="196"/>
      <c r="F204" s="196"/>
      <c r="G204" s="196"/>
      <c r="H204" s="59">
        <f t="shared" si="31"/>
        <v>0</v>
      </c>
      <c r="I204" s="192"/>
      <c r="J204" s="197"/>
      <c r="K204" s="193"/>
      <c r="L204" s="60"/>
      <c r="M204" s="60"/>
      <c r="N204" s="60"/>
      <c r="O204" s="60"/>
      <c r="P204" s="60"/>
      <c r="Q204" s="60"/>
      <c r="R204" s="72" t="str">
        <f t="shared" si="32"/>
        <v/>
      </c>
      <c r="S204" s="62"/>
      <c r="T204" s="62"/>
      <c r="U204" s="62"/>
      <c r="V204" s="73">
        <f t="shared" si="33"/>
        <v>0</v>
      </c>
      <c r="W204" s="53"/>
      <c r="X204" s="39">
        <f t="shared" si="34"/>
        <v>0</v>
      </c>
      <c r="Y204" s="39">
        <f t="shared" si="35"/>
        <v>0</v>
      </c>
      <c r="Z204" s="39">
        <f t="shared" si="36"/>
        <v>0</v>
      </c>
      <c r="AA204" s="39">
        <f t="shared" si="37"/>
        <v>0</v>
      </c>
      <c r="AB204" s="39">
        <f t="shared" si="37"/>
        <v>0</v>
      </c>
      <c r="AC204" s="39">
        <f t="shared" si="37"/>
        <v>0</v>
      </c>
      <c r="AD204" s="39">
        <f t="shared" si="38"/>
        <v>0</v>
      </c>
      <c r="AE204" s="39">
        <f t="shared" si="39"/>
        <v>0</v>
      </c>
      <c r="AF204" s="39">
        <f t="shared" si="39"/>
        <v>0</v>
      </c>
    </row>
    <row r="205" spans="1:32" ht="24.65" customHeight="1">
      <c r="A205" s="53"/>
      <c r="B205" s="196"/>
      <c r="C205" s="196"/>
      <c r="D205" s="196"/>
      <c r="E205" s="196"/>
      <c r="F205" s="196"/>
      <c r="G205" s="196"/>
      <c r="H205" s="59">
        <f t="shared" si="31"/>
        <v>0</v>
      </c>
      <c r="I205" s="192"/>
      <c r="J205" s="197"/>
      <c r="K205" s="193"/>
      <c r="L205" s="60"/>
      <c r="M205" s="60"/>
      <c r="N205" s="60"/>
      <c r="O205" s="60"/>
      <c r="P205" s="60"/>
      <c r="Q205" s="60"/>
      <c r="R205" s="72" t="str">
        <f t="shared" ref="R205:R211" si="40">+IF(Q205="Si",1,"")</f>
        <v/>
      </c>
      <c r="S205" s="62"/>
      <c r="T205" s="62"/>
      <c r="U205" s="62"/>
      <c r="V205" s="73">
        <f t="shared" ref="V205:V211" si="41">SUM(X205:AF205)</f>
        <v>0</v>
      </c>
      <c r="W205" s="53"/>
      <c r="X205" s="39">
        <f t="shared" ref="X205:X211" si="42">+IF(L205="SI",2,0)</f>
        <v>0</v>
      </c>
      <c r="Y205" s="39">
        <f t="shared" ref="Y205:Y211" si="43">+IF(M205="SI",0.5,0)</f>
        <v>0</v>
      </c>
      <c r="Z205" s="39">
        <f t="shared" ref="Z205:Z211" si="44">+IF(N205="SI",1,0)</f>
        <v>0</v>
      </c>
      <c r="AA205" s="39">
        <f t="shared" ref="AA205:AA211" si="45">+IF(O205="SI",1.5,0)</f>
        <v>0</v>
      </c>
      <c r="AB205" s="39">
        <f t="shared" ref="AB205:AB211" si="46">+IF(P205="SI",1.5,0)</f>
        <v>0</v>
      </c>
      <c r="AC205" s="39">
        <f t="shared" ref="AC205:AC211" si="47">+IF(Q205="SI",1.5,0)</f>
        <v>0</v>
      </c>
      <c r="AD205" s="39">
        <f t="shared" ref="AD205:AD211" si="48">+IF(S205="No",1,0)</f>
        <v>0</v>
      </c>
      <c r="AE205" s="39">
        <f t="shared" ref="AE205:AE211" si="49">+IF(T205="No",0.5,0)</f>
        <v>0</v>
      </c>
      <c r="AF205" s="39">
        <f t="shared" ref="AF205:AF211" si="50">+IF(U205="No",0.5,0)</f>
        <v>0</v>
      </c>
    </row>
    <row r="206" spans="1:32" ht="24.65" customHeight="1">
      <c r="A206" s="53"/>
      <c r="B206" s="196"/>
      <c r="C206" s="196"/>
      <c r="D206" s="196"/>
      <c r="E206" s="196"/>
      <c r="F206" s="196"/>
      <c r="G206" s="196"/>
      <c r="H206" s="59">
        <f t="shared" si="31"/>
        <v>0</v>
      </c>
      <c r="I206" s="192"/>
      <c r="J206" s="197"/>
      <c r="K206" s="193"/>
      <c r="L206" s="60"/>
      <c r="M206" s="60"/>
      <c r="N206" s="60"/>
      <c r="O206" s="60"/>
      <c r="P206" s="60"/>
      <c r="Q206" s="60"/>
      <c r="R206" s="72" t="str">
        <f t="shared" si="40"/>
        <v/>
      </c>
      <c r="S206" s="62"/>
      <c r="T206" s="62"/>
      <c r="U206" s="62"/>
      <c r="V206" s="73">
        <f t="shared" si="41"/>
        <v>0</v>
      </c>
      <c r="W206" s="53"/>
      <c r="X206" s="39">
        <f t="shared" si="42"/>
        <v>0</v>
      </c>
      <c r="Y206" s="39">
        <f t="shared" si="43"/>
        <v>0</v>
      </c>
      <c r="Z206" s="39">
        <f t="shared" si="44"/>
        <v>0</v>
      </c>
      <c r="AA206" s="39">
        <f t="shared" si="45"/>
        <v>0</v>
      </c>
      <c r="AB206" s="39">
        <f t="shared" si="46"/>
        <v>0</v>
      </c>
      <c r="AC206" s="39">
        <f t="shared" si="47"/>
        <v>0</v>
      </c>
      <c r="AD206" s="39">
        <f t="shared" si="48"/>
        <v>0</v>
      </c>
      <c r="AE206" s="39">
        <f t="shared" si="49"/>
        <v>0</v>
      </c>
      <c r="AF206" s="39">
        <f t="shared" si="50"/>
        <v>0</v>
      </c>
    </row>
    <row r="207" spans="1:32" ht="24.65" customHeight="1">
      <c r="A207" s="53"/>
      <c r="B207" s="196"/>
      <c r="C207" s="196"/>
      <c r="D207" s="196"/>
      <c r="E207" s="196"/>
      <c r="F207" s="196"/>
      <c r="G207" s="196"/>
      <c r="H207" s="59">
        <f t="shared" si="31"/>
        <v>0</v>
      </c>
      <c r="I207" s="192"/>
      <c r="J207" s="197"/>
      <c r="K207" s="193"/>
      <c r="L207" s="60"/>
      <c r="M207" s="60"/>
      <c r="N207" s="60"/>
      <c r="O207" s="60"/>
      <c r="P207" s="60"/>
      <c r="Q207" s="60"/>
      <c r="R207" s="72" t="str">
        <f t="shared" si="40"/>
        <v/>
      </c>
      <c r="S207" s="62"/>
      <c r="T207" s="62"/>
      <c r="U207" s="62"/>
      <c r="V207" s="73">
        <f t="shared" si="41"/>
        <v>0</v>
      </c>
      <c r="W207" s="53"/>
      <c r="X207" s="39">
        <f t="shared" si="42"/>
        <v>0</v>
      </c>
      <c r="Y207" s="39">
        <f t="shared" si="43"/>
        <v>0</v>
      </c>
      <c r="Z207" s="39">
        <f t="shared" si="44"/>
        <v>0</v>
      </c>
      <c r="AA207" s="39">
        <f t="shared" si="45"/>
        <v>0</v>
      </c>
      <c r="AB207" s="39">
        <f t="shared" si="46"/>
        <v>0</v>
      </c>
      <c r="AC207" s="39">
        <f t="shared" si="47"/>
        <v>0</v>
      </c>
      <c r="AD207" s="39">
        <f t="shared" si="48"/>
        <v>0</v>
      </c>
      <c r="AE207" s="39">
        <f t="shared" si="49"/>
        <v>0</v>
      </c>
      <c r="AF207" s="39">
        <f t="shared" si="50"/>
        <v>0</v>
      </c>
    </row>
    <row r="208" spans="1:32" ht="24.65" customHeight="1">
      <c r="A208" s="53"/>
      <c r="B208" s="196"/>
      <c r="C208" s="196"/>
      <c r="D208" s="196"/>
      <c r="E208" s="196"/>
      <c r="F208" s="196"/>
      <c r="G208" s="196"/>
      <c r="H208" s="59">
        <f t="shared" si="31"/>
        <v>0</v>
      </c>
      <c r="I208" s="192"/>
      <c r="J208" s="197"/>
      <c r="K208" s="193"/>
      <c r="L208" s="60"/>
      <c r="M208" s="60"/>
      <c r="N208" s="60"/>
      <c r="O208" s="60"/>
      <c r="P208" s="60"/>
      <c r="Q208" s="60"/>
      <c r="R208" s="72" t="str">
        <f t="shared" si="40"/>
        <v/>
      </c>
      <c r="S208" s="62"/>
      <c r="T208" s="62"/>
      <c r="U208" s="62"/>
      <c r="V208" s="73">
        <f t="shared" si="41"/>
        <v>0</v>
      </c>
      <c r="W208" s="53"/>
      <c r="X208" s="39">
        <f t="shared" si="42"/>
        <v>0</v>
      </c>
      <c r="Y208" s="39">
        <f t="shared" si="43"/>
        <v>0</v>
      </c>
      <c r="Z208" s="39">
        <f t="shared" si="44"/>
        <v>0</v>
      </c>
      <c r="AA208" s="39">
        <f t="shared" si="45"/>
        <v>0</v>
      </c>
      <c r="AB208" s="39">
        <f t="shared" si="46"/>
        <v>0</v>
      </c>
      <c r="AC208" s="39">
        <f t="shared" si="47"/>
        <v>0</v>
      </c>
      <c r="AD208" s="39">
        <f t="shared" si="48"/>
        <v>0</v>
      </c>
      <c r="AE208" s="39">
        <f t="shared" si="49"/>
        <v>0</v>
      </c>
      <c r="AF208" s="39">
        <f t="shared" si="50"/>
        <v>0</v>
      </c>
    </row>
    <row r="209" spans="1:32" ht="24.65" customHeight="1">
      <c r="A209" s="53"/>
      <c r="B209" s="196"/>
      <c r="C209" s="196"/>
      <c r="D209" s="196"/>
      <c r="E209" s="196"/>
      <c r="F209" s="196"/>
      <c r="G209" s="196"/>
      <c r="H209" s="59">
        <f t="shared" si="31"/>
        <v>0</v>
      </c>
      <c r="I209" s="192"/>
      <c r="J209" s="197"/>
      <c r="K209" s="193"/>
      <c r="L209" s="60"/>
      <c r="M209" s="60"/>
      <c r="N209" s="60"/>
      <c r="O209" s="60"/>
      <c r="P209" s="60"/>
      <c r="Q209" s="60"/>
      <c r="R209" s="72" t="str">
        <f t="shared" si="40"/>
        <v/>
      </c>
      <c r="S209" s="62"/>
      <c r="T209" s="62"/>
      <c r="U209" s="62"/>
      <c r="V209" s="73">
        <f t="shared" si="41"/>
        <v>0</v>
      </c>
      <c r="W209" s="53"/>
      <c r="X209" s="39">
        <f t="shared" si="42"/>
        <v>0</v>
      </c>
      <c r="Y209" s="39">
        <f t="shared" si="43"/>
        <v>0</v>
      </c>
      <c r="Z209" s="39">
        <f t="shared" si="44"/>
        <v>0</v>
      </c>
      <c r="AA209" s="39">
        <f t="shared" si="45"/>
        <v>0</v>
      </c>
      <c r="AB209" s="39">
        <f t="shared" si="46"/>
        <v>0</v>
      </c>
      <c r="AC209" s="39">
        <f t="shared" si="47"/>
        <v>0</v>
      </c>
      <c r="AD209" s="39">
        <f t="shared" si="48"/>
        <v>0</v>
      </c>
      <c r="AE209" s="39">
        <f t="shared" si="49"/>
        <v>0</v>
      </c>
      <c r="AF209" s="39">
        <f t="shared" si="50"/>
        <v>0</v>
      </c>
    </row>
    <row r="210" spans="1:32" ht="24.65" customHeight="1">
      <c r="A210" s="53"/>
      <c r="B210" s="196"/>
      <c r="C210" s="196"/>
      <c r="D210" s="196"/>
      <c r="E210" s="196"/>
      <c r="F210" s="196"/>
      <c r="G210" s="196"/>
      <c r="H210" s="59">
        <f t="shared" si="31"/>
        <v>0</v>
      </c>
      <c r="I210" s="192"/>
      <c r="J210" s="197"/>
      <c r="K210" s="193"/>
      <c r="L210" s="60"/>
      <c r="M210" s="60"/>
      <c r="N210" s="60"/>
      <c r="O210" s="60"/>
      <c r="P210" s="60"/>
      <c r="Q210" s="60"/>
      <c r="R210" s="72" t="str">
        <f t="shared" si="40"/>
        <v/>
      </c>
      <c r="S210" s="62"/>
      <c r="T210" s="62"/>
      <c r="U210" s="62"/>
      <c r="V210" s="73">
        <f t="shared" si="41"/>
        <v>0</v>
      </c>
      <c r="W210" s="53"/>
      <c r="X210" s="39">
        <f t="shared" si="42"/>
        <v>0</v>
      </c>
      <c r="Y210" s="39">
        <f t="shared" si="43"/>
        <v>0</v>
      </c>
      <c r="Z210" s="39">
        <f t="shared" si="44"/>
        <v>0</v>
      </c>
      <c r="AA210" s="39">
        <f t="shared" si="45"/>
        <v>0</v>
      </c>
      <c r="AB210" s="39">
        <f t="shared" si="46"/>
        <v>0</v>
      </c>
      <c r="AC210" s="39">
        <f t="shared" si="47"/>
        <v>0</v>
      </c>
      <c r="AD210" s="39">
        <f t="shared" si="48"/>
        <v>0</v>
      </c>
      <c r="AE210" s="39">
        <f t="shared" si="49"/>
        <v>0</v>
      </c>
      <c r="AF210" s="39">
        <f t="shared" si="50"/>
        <v>0</v>
      </c>
    </row>
    <row r="211" spans="1:32" ht="24.65" customHeight="1">
      <c r="A211" s="53"/>
      <c r="B211" s="196"/>
      <c r="C211" s="196"/>
      <c r="D211" s="196"/>
      <c r="E211" s="196"/>
      <c r="F211" s="196"/>
      <c r="G211" s="196"/>
      <c r="H211" s="59">
        <f t="shared" si="31"/>
        <v>0</v>
      </c>
      <c r="I211" s="192"/>
      <c r="J211" s="197"/>
      <c r="K211" s="193"/>
      <c r="L211" s="60"/>
      <c r="M211" s="60"/>
      <c r="N211" s="60"/>
      <c r="O211" s="60"/>
      <c r="P211" s="60"/>
      <c r="Q211" s="60"/>
      <c r="R211" s="72" t="str">
        <f t="shared" si="40"/>
        <v/>
      </c>
      <c r="S211" s="62"/>
      <c r="T211" s="62"/>
      <c r="U211" s="62"/>
      <c r="V211" s="73">
        <f t="shared" si="41"/>
        <v>0</v>
      </c>
      <c r="W211" s="53"/>
      <c r="X211" s="39">
        <f t="shared" si="42"/>
        <v>0</v>
      </c>
      <c r="Y211" s="39">
        <f t="shared" si="43"/>
        <v>0</v>
      </c>
      <c r="Z211" s="39">
        <f t="shared" si="44"/>
        <v>0</v>
      </c>
      <c r="AA211" s="39">
        <f t="shared" si="45"/>
        <v>0</v>
      </c>
      <c r="AB211" s="39">
        <f t="shared" si="46"/>
        <v>0</v>
      </c>
      <c r="AC211" s="39">
        <f t="shared" si="47"/>
        <v>0</v>
      </c>
      <c r="AD211" s="39">
        <f t="shared" si="48"/>
        <v>0</v>
      </c>
      <c r="AE211" s="39">
        <f t="shared" si="49"/>
        <v>0</v>
      </c>
      <c r="AF211" s="39">
        <f t="shared" si="50"/>
        <v>0</v>
      </c>
    </row>
    <row r="212" spans="1:32" ht="24.65" customHeight="1">
      <c r="A212" s="53"/>
      <c r="B212" s="196"/>
      <c r="C212" s="196"/>
      <c r="D212" s="196"/>
      <c r="E212" s="196"/>
      <c r="F212" s="196"/>
      <c r="G212" s="196"/>
      <c r="H212" s="59">
        <f t="shared" si="31"/>
        <v>0</v>
      </c>
      <c r="I212" s="192"/>
      <c r="J212" s="197"/>
      <c r="K212" s="193"/>
      <c r="L212" s="60"/>
      <c r="M212" s="60"/>
      <c r="N212" s="60"/>
      <c r="O212" s="60"/>
      <c r="P212" s="60"/>
      <c r="Q212" s="60"/>
      <c r="R212" s="72" t="str">
        <f>+IF(Q212="Si",1,"")</f>
        <v/>
      </c>
      <c r="S212" s="62"/>
      <c r="T212" s="62"/>
      <c r="U212" s="62"/>
      <c r="V212" s="73">
        <f t="shared" ref="V212:V226" si="51">SUM(X212:AF212)</f>
        <v>0</v>
      </c>
      <c r="W212" s="53"/>
      <c r="X212" s="39">
        <f t="shared" ref="X212:X218" si="52">+IF(L212="SI",2,0)</f>
        <v>0</v>
      </c>
      <c r="Y212" s="39">
        <f t="shared" ref="Y212:Y218" si="53">+IF(M212="SI",0.5,0)</f>
        <v>0</v>
      </c>
      <c r="Z212" s="39">
        <f t="shared" ref="Z212:Z218" si="54">+IF(N212="SI",1,0)</f>
        <v>0</v>
      </c>
      <c r="AA212" s="39">
        <f t="shared" ref="AA212:AC218" si="55">+IF(O212="SI",1.5,0)</f>
        <v>0</v>
      </c>
      <c r="AB212" s="39">
        <f t="shared" si="55"/>
        <v>0</v>
      </c>
      <c r="AC212" s="39">
        <f t="shared" si="55"/>
        <v>0</v>
      </c>
      <c r="AD212" s="39">
        <f t="shared" ref="AD212:AD218" si="56">+IF(S212="No",1,0)</f>
        <v>0</v>
      </c>
      <c r="AE212" s="39">
        <f t="shared" ref="AE212:AF218" si="57">+IF(T212="No",0.5,0)</f>
        <v>0</v>
      </c>
      <c r="AF212" s="39">
        <f t="shared" si="57"/>
        <v>0</v>
      </c>
    </row>
    <row r="213" spans="1:32" ht="24.65" customHeight="1">
      <c r="A213" s="53"/>
      <c r="B213" s="196"/>
      <c r="C213" s="196"/>
      <c r="D213" s="196"/>
      <c r="E213" s="196"/>
      <c r="F213" s="196"/>
      <c r="G213" s="196"/>
      <c r="H213" s="59">
        <f t="shared" si="31"/>
        <v>0</v>
      </c>
      <c r="I213" s="192"/>
      <c r="J213" s="197"/>
      <c r="K213" s="193"/>
      <c r="L213" s="60"/>
      <c r="M213" s="60"/>
      <c r="N213" s="60"/>
      <c r="O213" s="60"/>
      <c r="P213" s="60"/>
      <c r="Q213" s="60"/>
      <c r="R213" s="72"/>
      <c r="S213" s="62"/>
      <c r="T213" s="62"/>
      <c r="U213" s="62"/>
      <c r="V213" s="73">
        <f t="shared" si="51"/>
        <v>0</v>
      </c>
      <c r="W213" s="53"/>
      <c r="X213" s="39">
        <f t="shared" si="52"/>
        <v>0</v>
      </c>
      <c r="Y213" s="39">
        <f t="shared" si="53"/>
        <v>0</v>
      </c>
      <c r="Z213" s="39">
        <f t="shared" si="54"/>
        <v>0</v>
      </c>
      <c r="AA213" s="39">
        <f t="shared" si="55"/>
        <v>0</v>
      </c>
      <c r="AB213" s="39">
        <f t="shared" si="55"/>
        <v>0</v>
      </c>
      <c r="AC213" s="39">
        <f t="shared" si="55"/>
        <v>0</v>
      </c>
      <c r="AD213" s="39">
        <f t="shared" si="56"/>
        <v>0</v>
      </c>
      <c r="AE213" s="39">
        <f t="shared" si="57"/>
        <v>0</v>
      </c>
      <c r="AF213" s="39">
        <f t="shared" si="57"/>
        <v>0</v>
      </c>
    </row>
    <row r="214" spans="1:32" ht="24.65" customHeight="1">
      <c r="A214" s="53"/>
      <c r="B214" s="196"/>
      <c r="C214" s="196"/>
      <c r="D214" s="196"/>
      <c r="E214" s="196"/>
      <c r="F214" s="196"/>
      <c r="G214" s="196"/>
      <c r="H214" s="59">
        <f t="shared" si="31"/>
        <v>0</v>
      </c>
      <c r="I214" s="192"/>
      <c r="J214" s="197"/>
      <c r="K214" s="193"/>
      <c r="L214" s="60"/>
      <c r="M214" s="60"/>
      <c r="N214" s="60"/>
      <c r="O214" s="60"/>
      <c r="P214" s="60"/>
      <c r="Q214" s="60"/>
      <c r="R214" s="72"/>
      <c r="S214" s="62"/>
      <c r="T214" s="62"/>
      <c r="U214" s="62"/>
      <c r="V214" s="73">
        <f t="shared" si="51"/>
        <v>0</v>
      </c>
      <c r="W214" s="53"/>
      <c r="X214" s="39">
        <f t="shared" si="52"/>
        <v>0</v>
      </c>
      <c r="Y214" s="39">
        <f t="shared" si="53"/>
        <v>0</v>
      </c>
      <c r="Z214" s="39">
        <f t="shared" si="54"/>
        <v>0</v>
      </c>
      <c r="AA214" s="39">
        <f t="shared" si="55"/>
        <v>0</v>
      </c>
      <c r="AB214" s="39">
        <f t="shared" si="55"/>
        <v>0</v>
      </c>
      <c r="AC214" s="39">
        <f t="shared" si="55"/>
        <v>0</v>
      </c>
      <c r="AD214" s="39">
        <f t="shared" si="56"/>
        <v>0</v>
      </c>
      <c r="AE214" s="39">
        <f t="shared" si="57"/>
        <v>0</v>
      </c>
      <c r="AF214" s="39">
        <f t="shared" si="57"/>
        <v>0</v>
      </c>
    </row>
    <row r="215" spans="1:32" ht="24.65" customHeight="1">
      <c r="A215" s="53"/>
      <c r="B215" s="196"/>
      <c r="C215" s="196"/>
      <c r="D215" s="196"/>
      <c r="E215" s="196"/>
      <c r="F215" s="196"/>
      <c r="G215" s="196"/>
      <c r="H215" s="59">
        <f t="shared" si="31"/>
        <v>0</v>
      </c>
      <c r="I215" s="192"/>
      <c r="J215" s="197"/>
      <c r="K215" s="193"/>
      <c r="L215" s="60"/>
      <c r="M215" s="60"/>
      <c r="N215" s="60"/>
      <c r="O215" s="60"/>
      <c r="P215" s="60"/>
      <c r="Q215" s="60"/>
      <c r="R215" s="72"/>
      <c r="S215" s="62"/>
      <c r="T215" s="62"/>
      <c r="U215" s="62"/>
      <c r="V215" s="73">
        <f t="shared" si="51"/>
        <v>0</v>
      </c>
      <c r="W215" s="53"/>
      <c r="X215" s="39">
        <f t="shared" si="52"/>
        <v>0</v>
      </c>
      <c r="Y215" s="39">
        <f t="shared" si="53"/>
        <v>0</v>
      </c>
      <c r="Z215" s="39">
        <f t="shared" si="54"/>
        <v>0</v>
      </c>
      <c r="AA215" s="39">
        <f t="shared" si="55"/>
        <v>0</v>
      </c>
      <c r="AB215" s="39">
        <f t="shared" si="55"/>
        <v>0</v>
      </c>
      <c r="AC215" s="39">
        <f t="shared" si="55"/>
        <v>0</v>
      </c>
      <c r="AD215" s="39">
        <f t="shared" si="56"/>
        <v>0</v>
      </c>
      <c r="AE215" s="39">
        <f t="shared" si="57"/>
        <v>0</v>
      </c>
      <c r="AF215" s="39">
        <f t="shared" si="57"/>
        <v>0</v>
      </c>
    </row>
    <row r="216" spans="1:32" ht="24.65" customHeight="1">
      <c r="A216" s="53"/>
      <c r="B216" s="196"/>
      <c r="C216" s="196"/>
      <c r="D216" s="196"/>
      <c r="E216" s="196"/>
      <c r="F216" s="196"/>
      <c r="G216" s="196"/>
      <c r="H216" s="59">
        <f t="shared" si="31"/>
        <v>0</v>
      </c>
      <c r="I216" s="192"/>
      <c r="J216" s="197"/>
      <c r="K216" s="193"/>
      <c r="L216" s="60"/>
      <c r="M216" s="60"/>
      <c r="N216" s="60"/>
      <c r="O216" s="60"/>
      <c r="P216" s="60"/>
      <c r="Q216" s="60"/>
      <c r="R216" s="72"/>
      <c r="S216" s="62"/>
      <c r="T216" s="62"/>
      <c r="U216" s="62"/>
      <c r="V216" s="73">
        <f t="shared" si="51"/>
        <v>0</v>
      </c>
      <c r="W216" s="53"/>
      <c r="X216" s="39">
        <f t="shared" si="52"/>
        <v>0</v>
      </c>
      <c r="Y216" s="39">
        <f t="shared" si="53"/>
        <v>0</v>
      </c>
      <c r="Z216" s="39">
        <f t="shared" si="54"/>
        <v>0</v>
      </c>
      <c r="AA216" s="39">
        <f t="shared" si="55"/>
        <v>0</v>
      </c>
      <c r="AB216" s="39">
        <f t="shared" si="55"/>
        <v>0</v>
      </c>
      <c r="AC216" s="39">
        <f t="shared" si="55"/>
        <v>0</v>
      </c>
      <c r="AD216" s="39">
        <f t="shared" si="56"/>
        <v>0</v>
      </c>
      <c r="AE216" s="39">
        <f t="shared" si="57"/>
        <v>0</v>
      </c>
      <c r="AF216" s="39">
        <f t="shared" si="57"/>
        <v>0</v>
      </c>
    </row>
    <row r="217" spans="1:32" ht="24.65" customHeight="1">
      <c r="A217" s="53"/>
      <c r="B217" s="196"/>
      <c r="C217" s="196"/>
      <c r="D217" s="196"/>
      <c r="E217" s="196"/>
      <c r="F217" s="196"/>
      <c r="G217" s="196"/>
      <c r="H217" s="59">
        <f t="shared" si="31"/>
        <v>0</v>
      </c>
      <c r="I217" s="192"/>
      <c r="J217" s="197"/>
      <c r="K217" s="193"/>
      <c r="L217" s="60"/>
      <c r="M217" s="60"/>
      <c r="N217" s="60"/>
      <c r="O217" s="60"/>
      <c r="P217" s="60"/>
      <c r="Q217" s="60"/>
      <c r="R217" s="72"/>
      <c r="S217" s="62"/>
      <c r="T217" s="62"/>
      <c r="U217" s="62"/>
      <c r="V217" s="73">
        <f t="shared" si="51"/>
        <v>0</v>
      </c>
      <c r="W217" s="53"/>
      <c r="X217" s="39">
        <f t="shared" si="52"/>
        <v>0</v>
      </c>
      <c r="Y217" s="39">
        <f t="shared" si="53"/>
        <v>0</v>
      </c>
      <c r="Z217" s="39">
        <f t="shared" si="54"/>
        <v>0</v>
      </c>
      <c r="AA217" s="39">
        <f t="shared" si="55"/>
        <v>0</v>
      </c>
      <c r="AB217" s="39">
        <f t="shared" si="55"/>
        <v>0</v>
      </c>
      <c r="AC217" s="39">
        <f t="shared" si="55"/>
        <v>0</v>
      </c>
      <c r="AD217" s="39">
        <f t="shared" si="56"/>
        <v>0</v>
      </c>
      <c r="AE217" s="39">
        <f t="shared" si="57"/>
        <v>0</v>
      </c>
      <c r="AF217" s="39">
        <f t="shared" si="57"/>
        <v>0</v>
      </c>
    </row>
    <row r="218" spans="1:32" ht="24.65" customHeight="1">
      <c r="A218" s="53"/>
      <c r="B218" s="196"/>
      <c r="C218" s="196"/>
      <c r="D218" s="196"/>
      <c r="E218" s="196"/>
      <c r="F218" s="196"/>
      <c r="G218" s="196"/>
      <c r="H218" s="59">
        <f t="shared" si="31"/>
        <v>0</v>
      </c>
      <c r="I218" s="192"/>
      <c r="J218" s="197"/>
      <c r="K218" s="193"/>
      <c r="L218" s="60"/>
      <c r="M218" s="60"/>
      <c r="N218" s="60"/>
      <c r="O218" s="60"/>
      <c r="P218" s="60"/>
      <c r="Q218" s="60"/>
      <c r="R218" s="72"/>
      <c r="S218" s="62"/>
      <c r="T218" s="62"/>
      <c r="U218" s="62"/>
      <c r="V218" s="73">
        <f t="shared" si="51"/>
        <v>0</v>
      </c>
      <c r="W218" s="53"/>
      <c r="X218" s="39">
        <f t="shared" si="52"/>
        <v>0</v>
      </c>
      <c r="Y218" s="39">
        <f t="shared" si="53"/>
        <v>0</v>
      </c>
      <c r="Z218" s="39">
        <f t="shared" si="54"/>
        <v>0</v>
      </c>
      <c r="AA218" s="39">
        <f t="shared" si="55"/>
        <v>0</v>
      </c>
      <c r="AB218" s="39">
        <f t="shared" si="55"/>
        <v>0</v>
      </c>
      <c r="AC218" s="39">
        <f t="shared" si="55"/>
        <v>0</v>
      </c>
      <c r="AD218" s="39">
        <f t="shared" si="56"/>
        <v>0</v>
      </c>
      <c r="AE218" s="39">
        <f t="shared" si="57"/>
        <v>0</v>
      </c>
      <c r="AF218" s="39">
        <f t="shared" si="57"/>
        <v>0</v>
      </c>
    </row>
    <row r="219" spans="1:32" ht="21">
      <c r="A219" s="53"/>
      <c r="B219" s="196"/>
      <c r="C219" s="196"/>
      <c r="D219" s="196"/>
      <c r="E219" s="196"/>
      <c r="F219" s="196"/>
      <c r="G219" s="196"/>
      <c r="H219" s="59">
        <f t="shared" si="31"/>
        <v>0</v>
      </c>
      <c r="I219" s="192"/>
      <c r="J219" s="197"/>
      <c r="K219" s="193"/>
      <c r="L219" s="60"/>
      <c r="M219" s="60"/>
      <c r="N219" s="60"/>
      <c r="O219" s="60"/>
      <c r="P219" s="60"/>
      <c r="Q219" s="60"/>
      <c r="R219" s="72"/>
      <c r="S219" s="62"/>
      <c r="T219" s="62"/>
      <c r="U219" s="62"/>
      <c r="V219" s="73">
        <f>SUM(X219:AF219)</f>
        <v>0</v>
      </c>
      <c r="W219" s="53"/>
      <c r="X219" s="39">
        <f t="shared" ref="X219:X282" si="58">+IF(L219="SI",2,0)</f>
        <v>0</v>
      </c>
      <c r="Y219" s="39">
        <f t="shared" ref="Y219:Y282" si="59">+IF(M219="SI",0.5,0)</f>
        <v>0</v>
      </c>
      <c r="Z219" s="39">
        <f t="shared" ref="Z219:Z282" si="60">+IF(N219="SI",1,0)</f>
        <v>0</v>
      </c>
      <c r="AA219" s="39">
        <f t="shared" ref="AA219:AA282" si="61">+IF(O219="SI",1.5,0)</f>
        <v>0</v>
      </c>
      <c r="AB219" s="39">
        <f t="shared" ref="AB219:AB282" si="62">+IF(P219="SI",1.5,0)</f>
        <v>0</v>
      </c>
      <c r="AC219" s="39">
        <f t="shared" ref="AC219:AC282" si="63">+IF(Q219="SI",1.5,0)</f>
        <v>0</v>
      </c>
      <c r="AD219" s="39">
        <f t="shared" ref="AD219:AD282" si="64">+IF(S219="No",1,0)</f>
        <v>0</v>
      </c>
      <c r="AE219" s="39">
        <f t="shared" ref="AE219:AE282" si="65">+IF(T219="No",0.5,0)</f>
        <v>0</v>
      </c>
      <c r="AF219" s="39">
        <f t="shared" ref="AF219:AF282" si="66">+IF(U219="No",0.5,0)</f>
        <v>0</v>
      </c>
    </row>
    <row r="220" spans="1:32" ht="21">
      <c r="A220" s="53"/>
      <c r="B220" s="196"/>
      <c r="C220" s="196"/>
      <c r="D220" s="196"/>
      <c r="E220" s="196"/>
      <c r="F220" s="196"/>
      <c r="G220" s="196"/>
      <c r="H220" s="59">
        <f>+W220</f>
        <v>0</v>
      </c>
      <c r="I220" s="192"/>
      <c r="J220" s="197"/>
      <c r="K220" s="193"/>
      <c r="L220" s="60"/>
      <c r="M220" s="60"/>
      <c r="N220" s="60"/>
      <c r="O220" s="60"/>
      <c r="P220" s="60"/>
      <c r="Q220" s="60"/>
      <c r="R220" s="72"/>
      <c r="S220" s="62"/>
      <c r="T220" s="62"/>
      <c r="U220" s="62"/>
      <c r="V220" s="73">
        <f>SUM(X220:AF220)</f>
        <v>0</v>
      </c>
      <c r="W220" s="53"/>
      <c r="X220" s="39">
        <f t="shared" si="58"/>
        <v>0</v>
      </c>
      <c r="Y220" s="39">
        <f t="shared" si="59"/>
        <v>0</v>
      </c>
      <c r="Z220" s="39">
        <f t="shared" si="60"/>
        <v>0</v>
      </c>
      <c r="AA220" s="39">
        <f t="shared" si="61"/>
        <v>0</v>
      </c>
      <c r="AB220" s="39">
        <f t="shared" si="62"/>
        <v>0</v>
      </c>
      <c r="AC220" s="39">
        <f t="shared" si="63"/>
        <v>0</v>
      </c>
      <c r="AD220" s="39">
        <f t="shared" si="64"/>
        <v>0</v>
      </c>
      <c r="AE220" s="39">
        <f t="shared" si="65"/>
        <v>0</v>
      </c>
      <c r="AF220" s="39">
        <f t="shared" si="66"/>
        <v>0</v>
      </c>
    </row>
    <row r="221" spans="1:32" ht="21">
      <c r="A221" s="53"/>
      <c r="B221" s="196"/>
      <c r="C221" s="196"/>
      <c r="D221" s="196"/>
      <c r="E221" s="196"/>
      <c r="F221" s="196"/>
      <c r="G221" s="196"/>
      <c r="H221" s="59">
        <f t="shared" si="31"/>
        <v>0</v>
      </c>
      <c r="I221" s="192"/>
      <c r="J221" s="197"/>
      <c r="K221" s="193"/>
      <c r="L221" s="60"/>
      <c r="M221" s="60"/>
      <c r="N221" s="60"/>
      <c r="O221" s="60"/>
      <c r="P221" s="60"/>
      <c r="Q221" s="60"/>
      <c r="R221" s="72"/>
      <c r="S221" s="62"/>
      <c r="T221" s="62"/>
      <c r="U221" s="62"/>
      <c r="V221" s="73">
        <f t="shared" si="51"/>
        <v>0</v>
      </c>
      <c r="W221" s="53"/>
      <c r="X221" s="39">
        <f t="shared" si="58"/>
        <v>0</v>
      </c>
      <c r="Y221" s="39">
        <f t="shared" si="59"/>
        <v>0</v>
      </c>
      <c r="Z221" s="39">
        <f t="shared" si="60"/>
        <v>0</v>
      </c>
      <c r="AA221" s="39">
        <f t="shared" si="61"/>
        <v>0</v>
      </c>
      <c r="AB221" s="39">
        <f t="shared" si="62"/>
        <v>0</v>
      </c>
      <c r="AC221" s="39">
        <f t="shared" si="63"/>
        <v>0</v>
      </c>
      <c r="AD221" s="39">
        <f t="shared" si="64"/>
        <v>0</v>
      </c>
      <c r="AE221" s="39">
        <f t="shared" si="65"/>
        <v>0</v>
      </c>
      <c r="AF221" s="39">
        <f t="shared" si="66"/>
        <v>0</v>
      </c>
    </row>
    <row r="222" spans="1:32" ht="21">
      <c r="A222" s="53"/>
      <c r="B222" s="196"/>
      <c r="C222" s="196"/>
      <c r="D222" s="196"/>
      <c r="E222" s="196"/>
      <c r="F222" s="196"/>
      <c r="G222" s="196"/>
      <c r="H222" s="59">
        <f t="shared" si="31"/>
        <v>0</v>
      </c>
      <c r="I222" s="192"/>
      <c r="J222" s="197"/>
      <c r="K222" s="193"/>
      <c r="L222" s="60"/>
      <c r="M222" s="60"/>
      <c r="N222" s="60"/>
      <c r="O222" s="60"/>
      <c r="P222" s="60"/>
      <c r="Q222" s="60"/>
      <c r="R222" s="72"/>
      <c r="S222" s="62"/>
      <c r="T222" s="62"/>
      <c r="U222" s="62"/>
      <c r="V222" s="73">
        <f t="shared" si="51"/>
        <v>0</v>
      </c>
      <c r="W222" s="53"/>
      <c r="X222" s="39">
        <f t="shared" si="58"/>
        <v>0</v>
      </c>
      <c r="Y222" s="39">
        <f t="shared" si="59"/>
        <v>0</v>
      </c>
      <c r="Z222" s="39">
        <f t="shared" si="60"/>
        <v>0</v>
      </c>
      <c r="AA222" s="39">
        <f t="shared" si="61"/>
        <v>0</v>
      </c>
      <c r="AB222" s="39">
        <f t="shared" si="62"/>
        <v>0</v>
      </c>
      <c r="AC222" s="39">
        <f t="shared" si="63"/>
        <v>0</v>
      </c>
      <c r="AD222" s="39">
        <f t="shared" si="64"/>
        <v>0</v>
      </c>
      <c r="AE222" s="39">
        <f t="shared" si="65"/>
        <v>0</v>
      </c>
      <c r="AF222" s="39">
        <f t="shared" si="66"/>
        <v>0</v>
      </c>
    </row>
    <row r="223" spans="1:32" ht="21">
      <c r="A223" s="53"/>
      <c r="B223" s="196"/>
      <c r="C223" s="196"/>
      <c r="D223" s="196"/>
      <c r="E223" s="196"/>
      <c r="F223" s="196"/>
      <c r="G223" s="196"/>
      <c r="H223" s="59">
        <f t="shared" si="31"/>
        <v>0</v>
      </c>
      <c r="I223" s="192"/>
      <c r="J223" s="197"/>
      <c r="K223" s="193"/>
      <c r="L223" s="60"/>
      <c r="M223" s="60"/>
      <c r="N223" s="60"/>
      <c r="O223" s="60"/>
      <c r="P223" s="60"/>
      <c r="Q223" s="60"/>
      <c r="R223" s="72"/>
      <c r="S223" s="62"/>
      <c r="T223" s="62"/>
      <c r="U223" s="62"/>
      <c r="V223" s="73">
        <f t="shared" si="51"/>
        <v>0</v>
      </c>
      <c r="W223" s="53"/>
      <c r="X223" s="39">
        <f t="shared" si="58"/>
        <v>0</v>
      </c>
      <c r="Y223" s="39">
        <f t="shared" si="59"/>
        <v>0</v>
      </c>
      <c r="Z223" s="39">
        <f t="shared" si="60"/>
        <v>0</v>
      </c>
      <c r="AA223" s="39">
        <f t="shared" si="61"/>
        <v>0</v>
      </c>
      <c r="AB223" s="39">
        <f t="shared" si="62"/>
        <v>0</v>
      </c>
      <c r="AC223" s="39">
        <f t="shared" si="63"/>
        <v>0</v>
      </c>
      <c r="AD223" s="39">
        <f t="shared" si="64"/>
        <v>0</v>
      </c>
      <c r="AE223" s="39">
        <f t="shared" si="65"/>
        <v>0</v>
      </c>
      <c r="AF223" s="39">
        <f t="shared" si="66"/>
        <v>0</v>
      </c>
    </row>
    <row r="224" spans="1:32" ht="21">
      <c r="A224" s="53"/>
      <c r="B224" s="196"/>
      <c r="C224" s="196"/>
      <c r="D224" s="196"/>
      <c r="E224" s="196"/>
      <c r="F224" s="196"/>
      <c r="G224" s="196"/>
      <c r="H224" s="59">
        <f t="shared" si="31"/>
        <v>0</v>
      </c>
      <c r="I224" s="192"/>
      <c r="J224" s="197"/>
      <c r="K224" s="193"/>
      <c r="L224" s="60"/>
      <c r="M224" s="60"/>
      <c r="N224" s="60"/>
      <c r="O224" s="60"/>
      <c r="P224" s="60"/>
      <c r="Q224" s="60"/>
      <c r="R224" s="72"/>
      <c r="S224" s="62"/>
      <c r="T224" s="62"/>
      <c r="U224" s="62"/>
      <c r="V224" s="73">
        <f t="shared" si="51"/>
        <v>0</v>
      </c>
      <c r="W224" s="53"/>
      <c r="X224" s="39">
        <f t="shared" si="58"/>
        <v>0</v>
      </c>
      <c r="Y224" s="39">
        <f t="shared" si="59"/>
        <v>0</v>
      </c>
      <c r="Z224" s="39">
        <f t="shared" si="60"/>
        <v>0</v>
      </c>
      <c r="AA224" s="39">
        <f t="shared" si="61"/>
        <v>0</v>
      </c>
      <c r="AB224" s="39">
        <f t="shared" si="62"/>
        <v>0</v>
      </c>
      <c r="AC224" s="39">
        <f t="shared" si="63"/>
        <v>0</v>
      </c>
      <c r="AD224" s="39">
        <f t="shared" si="64"/>
        <v>0</v>
      </c>
      <c r="AE224" s="39">
        <f t="shared" si="65"/>
        <v>0</v>
      </c>
      <c r="AF224" s="39">
        <f t="shared" si="66"/>
        <v>0</v>
      </c>
    </row>
    <row r="225" spans="1:32" ht="21">
      <c r="A225" s="53"/>
      <c r="B225" s="196"/>
      <c r="C225" s="196"/>
      <c r="D225" s="196"/>
      <c r="E225" s="196"/>
      <c r="F225" s="196"/>
      <c r="G225" s="196"/>
      <c r="H225" s="59">
        <f t="shared" si="31"/>
        <v>0</v>
      </c>
      <c r="I225" s="192"/>
      <c r="J225" s="197"/>
      <c r="K225" s="193"/>
      <c r="L225" s="60"/>
      <c r="M225" s="60"/>
      <c r="N225" s="60"/>
      <c r="O225" s="60"/>
      <c r="P225" s="60"/>
      <c r="Q225" s="60"/>
      <c r="R225" s="72"/>
      <c r="S225" s="62"/>
      <c r="T225" s="62"/>
      <c r="U225" s="62"/>
      <c r="V225" s="73">
        <f t="shared" si="51"/>
        <v>0</v>
      </c>
      <c r="W225" s="53"/>
      <c r="X225" s="39">
        <f t="shared" si="58"/>
        <v>0</v>
      </c>
      <c r="Y225" s="39">
        <f t="shared" si="59"/>
        <v>0</v>
      </c>
      <c r="Z225" s="39">
        <f t="shared" si="60"/>
        <v>0</v>
      </c>
      <c r="AA225" s="39">
        <f t="shared" si="61"/>
        <v>0</v>
      </c>
      <c r="AB225" s="39">
        <f t="shared" si="62"/>
        <v>0</v>
      </c>
      <c r="AC225" s="39">
        <f t="shared" si="63"/>
        <v>0</v>
      </c>
      <c r="AD225" s="39">
        <f t="shared" si="64"/>
        <v>0</v>
      </c>
      <c r="AE225" s="39">
        <f t="shared" si="65"/>
        <v>0</v>
      </c>
      <c r="AF225" s="39">
        <f t="shared" si="66"/>
        <v>0</v>
      </c>
    </row>
    <row r="226" spans="1:32" ht="21">
      <c r="A226" s="53"/>
      <c r="B226" s="196"/>
      <c r="C226" s="196"/>
      <c r="D226" s="196"/>
      <c r="E226" s="196"/>
      <c r="F226" s="196"/>
      <c r="G226" s="196"/>
      <c r="H226" s="59">
        <f t="shared" si="31"/>
        <v>0</v>
      </c>
      <c r="I226" s="192"/>
      <c r="J226" s="197"/>
      <c r="K226" s="193"/>
      <c r="L226" s="60"/>
      <c r="M226" s="60"/>
      <c r="N226" s="60"/>
      <c r="O226" s="60"/>
      <c r="P226" s="60"/>
      <c r="Q226" s="60"/>
      <c r="R226" s="72"/>
      <c r="S226" s="62"/>
      <c r="T226" s="62"/>
      <c r="U226" s="62"/>
      <c r="V226" s="73">
        <f t="shared" si="51"/>
        <v>0</v>
      </c>
      <c r="W226" s="53"/>
      <c r="X226" s="39">
        <f t="shared" si="58"/>
        <v>0</v>
      </c>
      <c r="Y226" s="39">
        <f t="shared" si="59"/>
        <v>0</v>
      </c>
      <c r="Z226" s="39">
        <f t="shared" si="60"/>
        <v>0</v>
      </c>
      <c r="AA226" s="39">
        <f t="shared" si="61"/>
        <v>0</v>
      </c>
      <c r="AB226" s="39">
        <f t="shared" si="62"/>
        <v>0</v>
      </c>
      <c r="AC226" s="39">
        <f t="shared" si="63"/>
        <v>0</v>
      </c>
      <c r="AD226" s="39">
        <f t="shared" si="64"/>
        <v>0</v>
      </c>
      <c r="AE226" s="39">
        <f t="shared" si="65"/>
        <v>0</v>
      </c>
      <c r="AF226" s="39">
        <f t="shared" si="66"/>
        <v>0</v>
      </c>
    </row>
    <row r="227" spans="1:32" ht="21">
      <c r="A227" s="53"/>
      <c r="B227" s="196"/>
      <c r="C227" s="196"/>
      <c r="D227" s="196"/>
      <c r="E227" s="196"/>
      <c r="F227" s="196"/>
      <c r="G227" s="196"/>
      <c r="H227" s="59">
        <f t="shared" si="31"/>
        <v>0</v>
      </c>
      <c r="I227" s="192"/>
      <c r="J227" s="197"/>
      <c r="K227" s="193"/>
      <c r="L227" s="60"/>
      <c r="M227" s="60"/>
      <c r="N227" s="60"/>
      <c r="O227" s="60"/>
      <c r="P227" s="60"/>
      <c r="Q227" s="60"/>
      <c r="R227" s="72"/>
      <c r="S227" s="62"/>
      <c r="T227" s="62"/>
      <c r="U227" s="62"/>
      <c r="V227" s="73">
        <f t="shared" ref="V227:V233" si="67">SUM(X227:AF227)</f>
        <v>0</v>
      </c>
      <c r="W227" s="53"/>
      <c r="X227" s="39">
        <f t="shared" si="58"/>
        <v>0</v>
      </c>
      <c r="Y227" s="39">
        <f t="shared" si="59"/>
        <v>0</v>
      </c>
      <c r="Z227" s="39">
        <f t="shared" si="60"/>
        <v>0</v>
      </c>
      <c r="AA227" s="39">
        <f t="shared" si="61"/>
        <v>0</v>
      </c>
      <c r="AB227" s="39">
        <f t="shared" si="62"/>
        <v>0</v>
      </c>
      <c r="AC227" s="39">
        <f t="shared" si="63"/>
        <v>0</v>
      </c>
      <c r="AD227" s="39">
        <f t="shared" si="64"/>
        <v>0</v>
      </c>
      <c r="AE227" s="39">
        <f t="shared" si="65"/>
        <v>0</v>
      </c>
      <c r="AF227" s="39">
        <f t="shared" si="66"/>
        <v>0</v>
      </c>
    </row>
    <row r="228" spans="1:32" ht="21">
      <c r="A228" s="53"/>
      <c r="B228" s="196"/>
      <c r="C228" s="196"/>
      <c r="D228" s="196"/>
      <c r="E228" s="196"/>
      <c r="F228" s="196"/>
      <c r="G228" s="196"/>
      <c r="H228" s="59">
        <f t="shared" si="31"/>
        <v>0</v>
      </c>
      <c r="I228" s="192"/>
      <c r="J228" s="197"/>
      <c r="K228" s="193"/>
      <c r="L228" s="60"/>
      <c r="M228" s="60"/>
      <c r="N228" s="60"/>
      <c r="O228" s="60"/>
      <c r="P228" s="60"/>
      <c r="Q228" s="60"/>
      <c r="R228" s="72" t="str">
        <f t="shared" ref="R228:R233" si="68">+IF(Q228="Si",1,"")</f>
        <v/>
      </c>
      <c r="S228" s="62"/>
      <c r="T228" s="62"/>
      <c r="U228" s="62"/>
      <c r="V228" s="73">
        <f t="shared" si="67"/>
        <v>0</v>
      </c>
      <c r="W228" s="53"/>
      <c r="X228" s="39">
        <f t="shared" si="58"/>
        <v>0</v>
      </c>
      <c r="Y228" s="39">
        <f t="shared" si="59"/>
        <v>0</v>
      </c>
      <c r="Z228" s="39">
        <f t="shared" si="60"/>
        <v>0</v>
      </c>
      <c r="AA228" s="39">
        <f t="shared" si="61"/>
        <v>0</v>
      </c>
      <c r="AB228" s="39">
        <f t="shared" si="62"/>
        <v>0</v>
      </c>
      <c r="AC228" s="39">
        <f t="shared" si="63"/>
        <v>0</v>
      </c>
      <c r="AD228" s="39">
        <f t="shared" si="64"/>
        <v>0</v>
      </c>
      <c r="AE228" s="39">
        <f t="shared" si="65"/>
        <v>0</v>
      </c>
      <c r="AF228" s="39">
        <f t="shared" si="66"/>
        <v>0</v>
      </c>
    </row>
    <row r="229" spans="1:32" ht="21">
      <c r="A229" s="53"/>
      <c r="B229" s="196"/>
      <c r="C229" s="196"/>
      <c r="D229" s="196"/>
      <c r="E229" s="196"/>
      <c r="F229" s="196"/>
      <c r="G229" s="196"/>
      <c r="H229" s="59">
        <f t="shared" si="31"/>
        <v>0</v>
      </c>
      <c r="I229" s="192"/>
      <c r="J229" s="197"/>
      <c r="K229" s="193"/>
      <c r="L229" s="60"/>
      <c r="M229" s="60"/>
      <c r="N229" s="60"/>
      <c r="O229" s="60"/>
      <c r="P229" s="60"/>
      <c r="Q229" s="60"/>
      <c r="R229" s="72" t="str">
        <f t="shared" si="68"/>
        <v/>
      </c>
      <c r="S229" s="62"/>
      <c r="T229" s="62"/>
      <c r="U229" s="62"/>
      <c r="V229" s="73">
        <f t="shared" si="67"/>
        <v>0</v>
      </c>
      <c r="W229" s="53"/>
      <c r="X229" s="39">
        <f t="shared" si="58"/>
        <v>0</v>
      </c>
      <c r="Y229" s="39">
        <f t="shared" si="59"/>
        <v>0</v>
      </c>
      <c r="Z229" s="39">
        <f t="shared" si="60"/>
        <v>0</v>
      </c>
      <c r="AA229" s="39">
        <f t="shared" si="61"/>
        <v>0</v>
      </c>
      <c r="AB229" s="39">
        <f t="shared" si="62"/>
        <v>0</v>
      </c>
      <c r="AC229" s="39">
        <f t="shared" si="63"/>
        <v>0</v>
      </c>
      <c r="AD229" s="39">
        <f t="shared" si="64"/>
        <v>0</v>
      </c>
      <c r="AE229" s="39">
        <f t="shared" si="65"/>
        <v>0</v>
      </c>
      <c r="AF229" s="39">
        <f t="shared" si="66"/>
        <v>0</v>
      </c>
    </row>
    <row r="230" spans="1:32" ht="21">
      <c r="A230" s="53"/>
      <c r="B230" s="196"/>
      <c r="C230" s="196"/>
      <c r="D230" s="196"/>
      <c r="E230" s="196"/>
      <c r="F230" s="196"/>
      <c r="G230" s="196"/>
      <c r="H230" s="59">
        <f t="shared" si="31"/>
        <v>0</v>
      </c>
      <c r="I230" s="192"/>
      <c r="J230" s="197"/>
      <c r="K230" s="193"/>
      <c r="L230" s="60"/>
      <c r="M230" s="60"/>
      <c r="N230" s="60"/>
      <c r="O230" s="60"/>
      <c r="P230" s="60"/>
      <c r="Q230" s="60"/>
      <c r="R230" s="72" t="str">
        <f t="shared" si="68"/>
        <v/>
      </c>
      <c r="S230" s="62"/>
      <c r="T230" s="62"/>
      <c r="U230" s="62"/>
      <c r="V230" s="73">
        <f t="shared" si="67"/>
        <v>0</v>
      </c>
      <c r="W230" s="53"/>
      <c r="X230" s="39">
        <f t="shared" si="58"/>
        <v>0</v>
      </c>
      <c r="Y230" s="39">
        <f t="shared" si="59"/>
        <v>0</v>
      </c>
      <c r="Z230" s="39">
        <f t="shared" si="60"/>
        <v>0</v>
      </c>
      <c r="AA230" s="39">
        <f t="shared" si="61"/>
        <v>0</v>
      </c>
      <c r="AB230" s="39">
        <f t="shared" si="62"/>
        <v>0</v>
      </c>
      <c r="AC230" s="39">
        <f t="shared" si="63"/>
        <v>0</v>
      </c>
      <c r="AD230" s="39">
        <f t="shared" si="64"/>
        <v>0</v>
      </c>
      <c r="AE230" s="39">
        <f t="shared" si="65"/>
        <v>0</v>
      </c>
      <c r="AF230" s="39">
        <f t="shared" si="66"/>
        <v>0</v>
      </c>
    </row>
    <row r="231" spans="1:32" ht="21">
      <c r="A231" s="53"/>
      <c r="B231" s="196"/>
      <c r="C231" s="196"/>
      <c r="D231" s="196"/>
      <c r="E231" s="196"/>
      <c r="F231" s="196"/>
      <c r="G231" s="196"/>
      <c r="H231" s="59">
        <f t="shared" si="31"/>
        <v>0</v>
      </c>
      <c r="I231" s="192"/>
      <c r="J231" s="197"/>
      <c r="K231" s="193"/>
      <c r="L231" s="60"/>
      <c r="M231" s="60"/>
      <c r="N231" s="60"/>
      <c r="O231" s="60"/>
      <c r="P231" s="60"/>
      <c r="Q231" s="60"/>
      <c r="R231" s="72" t="str">
        <f t="shared" si="68"/>
        <v/>
      </c>
      <c r="S231" s="62"/>
      <c r="T231" s="62"/>
      <c r="U231" s="62"/>
      <c r="V231" s="73">
        <f t="shared" si="67"/>
        <v>0</v>
      </c>
      <c r="W231" s="53"/>
      <c r="X231" s="39">
        <f t="shared" si="58"/>
        <v>0</v>
      </c>
      <c r="Y231" s="39">
        <f t="shared" si="59"/>
        <v>0</v>
      </c>
      <c r="Z231" s="39">
        <f t="shared" si="60"/>
        <v>0</v>
      </c>
      <c r="AA231" s="39">
        <f t="shared" si="61"/>
        <v>0</v>
      </c>
      <c r="AB231" s="39">
        <f t="shared" si="62"/>
        <v>0</v>
      </c>
      <c r="AC231" s="39">
        <f t="shared" si="63"/>
        <v>0</v>
      </c>
      <c r="AD231" s="39">
        <f t="shared" si="64"/>
        <v>0</v>
      </c>
      <c r="AE231" s="39">
        <f t="shared" si="65"/>
        <v>0</v>
      </c>
      <c r="AF231" s="39">
        <f t="shared" si="66"/>
        <v>0</v>
      </c>
    </row>
    <row r="232" spans="1:32" ht="21">
      <c r="A232" s="53"/>
      <c r="B232" s="196"/>
      <c r="C232" s="196"/>
      <c r="D232" s="196"/>
      <c r="E232" s="196"/>
      <c r="F232" s="196"/>
      <c r="G232" s="196"/>
      <c r="H232" s="59">
        <f t="shared" si="31"/>
        <v>0</v>
      </c>
      <c r="I232" s="192"/>
      <c r="J232" s="197"/>
      <c r="K232" s="193"/>
      <c r="L232" s="60"/>
      <c r="M232" s="60"/>
      <c r="N232" s="60"/>
      <c r="O232" s="60"/>
      <c r="P232" s="60"/>
      <c r="Q232" s="60"/>
      <c r="R232" s="72" t="str">
        <f t="shared" si="68"/>
        <v/>
      </c>
      <c r="S232" s="62"/>
      <c r="T232" s="62"/>
      <c r="U232" s="62"/>
      <c r="V232" s="73">
        <f t="shared" si="67"/>
        <v>0</v>
      </c>
      <c r="W232" s="53"/>
      <c r="X232" s="39">
        <f t="shared" si="58"/>
        <v>0</v>
      </c>
      <c r="Y232" s="39">
        <f t="shared" si="59"/>
        <v>0</v>
      </c>
      <c r="Z232" s="39">
        <f t="shared" si="60"/>
        <v>0</v>
      </c>
      <c r="AA232" s="39">
        <f t="shared" si="61"/>
        <v>0</v>
      </c>
      <c r="AB232" s="39">
        <f t="shared" si="62"/>
        <v>0</v>
      </c>
      <c r="AC232" s="39">
        <f t="shared" si="63"/>
        <v>0</v>
      </c>
      <c r="AD232" s="39">
        <f t="shared" si="64"/>
        <v>0</v>
      </c>
      <c r="AE232" s="39">
        <f t="shared" si="65"/>
        <v>0</v>
      </c>
      <c r="AF232" s="39">
        <f t="shared" si="66"/>
        <v>0</v>
      </c>
    </row>
    <row r="233" spans="1:32" ht="21">
      <c r="A233" s="53"/>
      <c r="B233" s="196"/>
      <c r="C233" s="196"/>
      <c r="D233" s="196"/>
      <c r="E233" s="196"/>
      <c r="F233" s="196"/>
      <c r="G233" s="196"/>
      <c r="H233" s="59">
        <f t="shared" si="31"/>
        <v>0</v>
      </c>
      <c r="I233" s="192"/>
      <c r="J233" s="197"/>
      <c r="K233" s="193"/>
      <c r="L233" s="60"/>
      <c r="M233" s="60"/>
      <c r="N233" s="60"/>
      <c r="O233" s="60"/>
      <c r="P233" s="60"/>
      <c r="Q233" s="60"/>
      <c r="R233" s="72" t="str">
        <f t="shared" si="68"/>
        <v/>
      </c>
      <c r="S233" s="62"/>
      <c r="T233" s="62"/>
      <c r="U233" s="62"/>
      <c r="V233" s="73">
        <f t="shared" si="67"/>
        <v>0</v>
      </c>
      <c r="W233" s="53"/>
      <c r="X233" s="39">
        <f t="shared" si="58"/>
        <v>0</v>
      </c>
      <c r="Y233" s="39">
        <f t="shared" si="59"/>
        <v>0</v>
      </c>
      <c r="Z233" s="39">
        <f t="shared" si="60"/>
        <v>0</v>
      </c>
      <c r="AA233" s="39">
        <f t="shared" si="61"/>
        <v>0</v>
      </c>
      <c r="AB233" s="39">
        <f t="shared" si="62"/>
        <v>0</v>
      </c>
      <c r="AC233" s="39">
        <f t="shared" si="63"/>
        <v>0</v>
      </c>
      <c r="AD233" s="39">
        <f t="shared" si="64"/>
        <v>0</v>
      </c>
      <c r="AE233" s="39">
        <f t="shared" si="65"/>
        <v>0</v>
      </c>
      <c r="AF233" s="39">
        <f t="shared" si="66"/>
        <v>0</v>
      </c>
    </row>
    <row r="234" spans="1:32" ht="21">
      <c r="A234" s="53"/>
      <c r="B234" s="196"/>
      <c r="C234" s="196"/>
      <c r="D234" s="196"/>
      <c r="E234" s="196"/>
      <c r="F234" s="196"/>
      <c r="G234" s="196"/>
      <c r="H234" s="59">
        <f t="shared" si="31"/>
        <v>0</v>
      </c>
      <c r="I234" s="192"/>
      <c r="J234" s="197"/>
      <c r="K234" s="193"/>
      <c r="L234" s="60"/>
      <c r="M234" s="60"/>
      <c r="N234" s="60"/>
      <c r="O234" s="60"/>
      <c r="P234" s="60"/>
      <c r="Q234" s="60"/>
      <c r="R234" s="72" t="str">
        <f t="shared" ref="R234:R246" si="69">+IF(Q234="Si",1,"")</f>
        <v/>
      </c>
      <c r="S234" s="62"/>
      <c r="T234" s="62"/>
      <c r="U234" s="62"/>
      <c r="V234" s="73">
        <f t="shared" ref="V234:V246" si="70">SUM(X234:AF234)</f>
        <v>0</v>
      </c>
      <c r="W234" s="53"/>
      <c r="X234" s="39">
        <f t="shared" si="58"/>
        <v>0</v>
      </c>
      <c r="Y234" s="39">
        <f t="shared" si="59"/>
        <v>0</v>
      </c>
      <c r="Z234" s="39">
        <f t="shared" si="60"/>
        <v>0</v>
      </c>
      <c r="AA234" s="39">
        <f t="shared" si="61"/>
        <v>0</v>
      </c>
      <c r="AB234" s="39">
        <f t="shared" si="62"/>
        <v>0</v>
      </c>
      <c r="AC234" s="39">
        <f t="shared" si="63"/>
        <v>0</v>
      </c>
      <c r="AD234" s="39">
        <f t="shared" si="64"/>
        <v>0</v>
      </c>
      <c r="AE234" s="39">
        <f t="shared" si="65"/>
        <v>0</v>
      </c>
      <c r="AF234" s="39">
        <f t="shared" si="66"/>
        <v>0</v>
      </c>
    </row>
    <row r="235" spans="1:32" ht="21">
      <c r="A235" s="53"/>
      <c r="B235" s="196"/>
      <c r="C235" s="196"/>
      <c r="D235" s="196"/>
      <c r="E235" s="196"/>
      <c r="F235" s="196"/>
      <c r="G235" s="196"/>
      <c r="H235" s="59">
        <f t="shared" si="31"/>
        <v>0</v>
      </c>
      <c r="I235" s="192"/>
      <c r="J235" s="197"/>
      <c r="K235" s="193"/>
      <c r="L235" s="60"/>
      <c r="M235" s="60"/>
      <c r="N235" s="60"/>
      <c r="O235" s="60"/>
      <c r="P235" s="60"/>
      <c r="Q235" s="60"/>
      <c r="R235" s="72" t="str">
        <f t="shared" si="69"/>
        <v/>
      </c>
      <c r="S235" s="62"/>
      <c r="T235" s="62"/>
      <c r="U235" s="62"/>
      <c r="V235" s="73">
        <f t="shared" si="70"/>
        <v>0</v>
      </c>
      <c r="W235" s="53"/>
      <c r="X235" s="39">
        <f t="shared" si="58"/>
        <v>0</v>
      </c>
      <c r="Y235" s="39">
        <f t="shared" si="59"/>
        <v>0</v>
      </c>
      <c r="Z235" s="39">
        <f t="shared" si="60"/>
        <v>0</v>
      </c>
      <c r="AA235" s="39">
        <f t="shared" si="61"/>
        <v>0</v>
      </c>
      <c r="AB235" s="39">
        <f t="shared" si="62"/>
        <v>0</v>
      </c>
      <c r="AC235" s="39">
        <f t="shared" si="63"/>
        <v>0</v>
      </c>
      <c r="AD235" s="39">
        <f t="shared" si="64"/>
        <v>0</v>
      </c>
      <c r="AE235" s="39">
        <f t="shared" si="65"/>
        <v>0</v>
      </c>
      <c r="AF235" s="39">
        <f t="shared" si="66"/>
        <v>0</v>
      </c>
    </row>
    <row r="236" spans="1:32" ht="21">
      <c r="A236" s="53"/>
      <c r="B236" s="196"/>
      <c r="C236" s="196"/>
      <c r="D236" s="196"/>
      <c r="E236" s="196"/>
      <c r="F236" s="196"/>
      <c r="G236" s="196"/>
      <c r="H236" s="59">
        <f t="shared" si="31"/>
        <v>0</v>
      </c>
      <c r="I236" s="192"/>
      <c r="J236" s="197"/>
      <c r="K236" s="193"/>
      <c r="L236" s="60"/>
      <c r="M236" s="60"/>
      <c r="N236" s="60"/>
      <c r="O236" s="60"/>
      <c r="P236" s="60"/>
      <c r="Q236" s="60"/>
      <c r="R236" s="72" t="str">
        <f t="shared" si="69"/>
        <v/>
      </c>
      <c r="S236" s="62"/>
      <c r="T236" s="62"/>
      <c r="U236" s="62"/>
      <c r="V236" s="73">
        <f t="shared" si="70"/>
        <v>0</v>
      </c>
      <c r="W236" s="53"/>
      <c r="X236" s="39">
        <f t="shared" si="58"/>
        <v>0</v>
      </c>
      <c r="Y236" s="39">
        <f t="shared" si="59"/>
        <v>0</v>
      </c>
      <c r="Z236" s="39">
        <f t="shared" si="60"/>
        <v>0</v>
      </c>
      <c r="AA236" s="39">
        <f t="shared" si="61"/>
        <v>0</v>
      </c>
      <c r="AB236" s="39">
        <f t="shared" si="62"/>
        <v>0</v>
      </c>
      <c r="AC236" s="39">
        <f t="shared" si="63"/>
        <v>0</v>
      </c>
      <c r="AD236" s="39">
        <f t="shared" si="64"/>
        <v>0</v>
      </c>
      <c r="AE236" s="39">
        <f t="shared" si="65"/>
        <v>0</v>
      </c>
      <c r="AF236" s="39">
        <f t="shared" si="66"/>
        <v>0</v>
      </c>
    </row>
    <row r="237" spans="1:32" ht="21">
      <c r="A237" s="53"/>
      <c r="B237" s="196"/>
      <c r="C237" s="196"/>
      <c r="D237" s="196"/>
      <c r="E237" s="196"/>
      <c r="F237" s="196"/>
      <c r="G237" s="196"/>
      <c r="H237" s="59">
        <f t="shared" si="31"/>
        <v>0</v>
      </c>
      <c r="I237" s="192"/>
      <c r="J237" s="197"/>
      <c r="K237" s="193"/>
      <c r="L237" s="60"/>
      <c r="M237" s="60"/>
      <c r="N237" s="60"/>
      <c r="O237" s="60"/>
      <c r="P237" s="60"/>
      <c r="Q237" s="60"/>
      <c r="R237" s="72" t="str">
        <f t="shared" si="69"/>
        <v/>
      </c>
      <c r="S237" s="62"/>
      <c r="T237" s="62"/>
      <c r="U237" s="62"/>
      <c r="V237" s="73">
        <f t="shared" si="70"/>
        <v>0</v>
      </c>
      <c r="W237" s="53"/>
      <c r="X237" s="39">
        <f t="shared" si="58"/>
        <v>0</v>
      </c>
      <c r="Y237" s="39">
        <f t="shared" si="59"/>
        <v>0</v>
      </c>
      <c r="Z237" s="39">
        <f t="shared" si="60"/>
        <v>0</v>
      </c>
      <c r="AA237" s="39">
        <f t="shared" si="61"/>
        <v>0</v>
      </c>
      <c r="AB237" s="39">
        <f t="shared" si="62"/>
        <v>0</v>
      </c>
      <c r="AC237" s="39">
        <f t="shared" si="63"/>
        <v>0</v>
      </c>
      <c r="AD237" s="39">
        <f t="shared" si="64"/>
        <v>0</v>
      </c>
      <c r="AE237" s="39">
        <f t="shared" si="65"/>
        <v>0</v>
      </c>
      <c r="AF237" s="39">
        <f t="shared" si="66"/>
        <v>0</v>
      </c>
    </row>
    <row r="238" spans="1:32" ht="21">
      <c r="A238" s="53"/>
      <c r="B238" s="196"/>
      <c r="C238" s="196"/>
      <c r="D238" s="196"/>
      <c r="E238" s="196"/>
      <c r="F238" s="196"/>
      <c r="G238" s="196"/>
      <c r="H238" s="59">
        <f t="shared" si="31"/>
        <v>0</v>
      </c>
      <c r="I238" s="192"/>
      <c r="J238" s="197"/>
      <c r="K238" s="193"/>
      <c r="L238" s="60"/>
      <c r="M238" s="60"/>
      <c r="N238" s="60"/>
      <c r="O238" s="60"/>
      <c r="P238" s="60"/>
      <c r="Q238" s="60"/>
      <c r="R238" s="72" t="str">
        <f t="shared" si="69"/>
        <v/>
      </c>
      <c r="S238" s="62"/>
      <c r="T238" s="62"/>
      <c r="U238" s="62"/>
      <c r="V238" s="73">
        <f t="shared" si="70"/>
        <v>0</v>
      </c>
      <c r="W238" s="53"/>
      <c r="X238" s="39">
        <f t="shared" si="58"/>
        <v>0</v>
      </c>
      <c r="Y238" s="39">
        <f t="shared" si="59"/>
        <v>0</v>
      </c>
      <c r="Z238" s="39">
        <f t="shared" si="60"/>
        <v>0</v>
      </c>
      <c r="AA238" s="39">
        <f t="shared" si="61"/>
        <v>0</v>
      </c>
      <c r="AB238" s="39">
        <f t="shared" si="62"/>
        <v>0</v>
      </c>
      <c r="AC238" s="39">
        <f t="shared" si="63"/>
        <v>0</v>
      </c>
      <c r="AD238" s="39">
        <f t="shared" si="64"/>
        <v>0</v>
      </c>
      <c r="AE238" s="39">
        <f t="shared" si="65"/>
        <v>0</v>
      </c>
      <c r="AF238" s="39">
        <f t="shared" si="66"/>
        <v>0</v>
      </c>
    </row>
    <row r="239" spans="1:32" ht="21">
      <c r="A239" s="53"/>
      <c r="B239" s="196"/>
      <c r="C239" s="196"/>
      <c r="D239" s="196"/>
      <c r="E239" s="196"/>
      <c r="F239" s="196"/>
      <c r="G239" s="196"/>
      <c r="H239" s="59">
        <f t="shared" si="31"/>
        <v>0</v>
      </c>
      <c r="I239" s="192"/>
      <c r="J239" s="197"/>
      <c r="K239" s="193"/>
      <c r="L239" s="60"/>
      <c r="M239" s="60"/>
      <c r="N239" s="60"/>
      <c r="O239" s="60"/>
      <c r="P239" s="60"/>
      <c r="Q239" s="60"/>
      <c r="R239" s="72" t="str">
        <f t="shared" si="69"/>
        <v/>
      </c>
      <c r="S239" s="62"/>
      <c r="T239" s="62"/>
      <c r="U239" s="62"/>
      <c r="V239" s="73">
        <f t="shared" si="70"/>
        <v>0</v>
      </c>
      <c r="W239" s="53"/>
      <c r="X239" s="39">
        <f t="shared" si="58"/>
        <v>0</v>
      </c>
      <c r="Y239" s="39">
        <f t="shared" si="59"/>
        <v>0</v>
      </c>
      <c r="Z239" s="39">
        <f t="shared" si="60"/>
        <v>0</v>
      </c>
      <c r="AA239" s="39">
        <f t="shared" si="61"/>
        <v>0</v>
      </c>
      <c r="AB239" s="39">
        <f t="shared" si="62"/>
        <v>0</v>
      </c>
      <c r="AC239" s="39">
        <f t="shared" si="63"/>
        <v>0</v>
      </c>
      <c r="AD239" s="39">
        <f t="shared" si="64"/>
        <v>0</v>
      </c>
      <c r="AE239" s="39">
        <f t="shared" si="65"/>
        <v>0</v>
      </c>
      <c r="AF239" s="39">
        <f t="shared" si="66"/>
        <v>0</v>
      </c>
    </row>
    <row r="240" spans="1:32" ht="21">
      <c r="A240" s="53"/>
      <c r="B240" s="196"/>
      <c r="C240" s="196"/>
      <c r="D240" s="196"/>
      <c r="E240" s="196"/>
      <c r="F240" s="196"/>
      <c r="G240" s="196"/>
      <c r="H240" s="59">
        <f t="shared" si="31"/>
        <v>0</v>
      </c>
      <c r="I240" s="192"/>
      <c r="J240" s="197"/>
      <c r="K240" s="193"/>
      <c r="L240" s="60"/>
      <c r="M240" s="60"/>
      <c r="N240" s="60"/>
      <c r="O240" s="60"/>
      <c r="P240" s="60"/>
      <c r="Q240" s="60"/>
      <c r="R240" s="72" t="str">
        <f t="shared" si="69"/>
        <v/>
      </c>
      <c r="S240" s="62"/>
      <c r="T240" s="62"/>
      <c r="U240" s="62"/>
      <c r="V240" s="73">
        <f t="shared" si="70"/>
        <v>0</v>
      </c>
      <c r="W240" s="53"/>
      <c r="X240" s="39">
        <f t="shared" si="58"/>
        <v>0</v>
      </c>
      <c r="Y240" s="39">
        <f t="shared" si="59"/>
        <v>0</v>
      </c>
      <c r="Z240" s="39">
        <f t="shared" si="60"/>
        <v>0</v>
      </c>
      <c r="AA240" s="39">
        <f t="shared" si="61"/>
        <v>0</v>
      </c>
      <c r="AB240" s="39">
        <f t="shared" si="62"/>
        <v>0</v>
      </c>
      <c r="AC240" s="39">
        <f t="shared" si="63"/>
        <v>0</v>
      </c>
      <c r="AD240" s="39">
        <f t="shared" si="64"/>
        <v>0</v>
      </c>
      <c r="AE240" s="39">
        <f t="shared" si="65"/>
        <v>0</v>
      </c>
      <c r="AF240" s="39">
        <f t="shared" si="66"/>
        <v>0</v>
      </c>
    </row>
    <row r="241" spans="1:32" ht="21">
      <c r="A241" s="53"/>
      <c r="B241" s="196"/>
      <c r="C241" s="196"/>
      <c r="D241" s="196"/>
      <c r="E241" s="196"/>
      <c r="F241" s="196"/>
      <c r="G241" s="196"/>
      <c r="H241" s="59">
        <f t="shared" si="31"/>
        <v>0</v>
      </c>
      <c r="I241" s="192"/>
      <c r="J241" s="197"/>
      <c r="K241" s="193"/>
      <c r="L241" s="60"/>
      <c r="M241" s="60"/>
      <c r="N241" s="60"/>
      <c r="O241" s="60"/>
      <c r="P241" s="60"/>
      <c r="Q241" s="60"/>
      <c r="R241" s="72" t="str">
        <f t="shared" si="69"/>
        <v/>
      </c>
      <c r="S241" s="62"/>
      <c r="T241" s="62"/>
      <c r="U241" s="62"/>
      <c r="V241" s="73">
        <f t="shared" si="70"/>
        <v>0</v>
      </c>
      <c r="W241" s="53"/>
      <c r="X241" s="39">
        <f t="shared" si="58"/>
        <v>0</v>
      </c>
      <c r="Y241" s="39">
        <f t="shared" si="59"/>
        <v>0</v>
      </c>
      <c r="Z241" s="39">
        <f t="shared" si="60"/>
        <v>0</v>
      </c>
      <c r="AA241" s="39">
        <f t="shared" si="61"/>
        <v>0</v>
      </c>
      <c r="AB241" s="39">
        <f t="shared" si="62"/>
        <v>0</v>
      </c>
      <c r="AC241" s="39">
        <f t="shared" si="63"/>
        <v>0</v>
      </c>
      <c r="AD241" s="39">
        <f t="shared" si="64"/>
        <v>0</v>
      </c>
      <c r="AE241" s="39">
        <f t="shared" si="65"/>
        <v>0</v>
      </c>
      <c r="AF241" s="39">
        <f t="shared" si="66"/>
        <v>0</v>
      </c>
    </row>
    <row r="242" spans="1:32" ht="21">
      <c r="A242" s="53"/>
      <c r="B242" s="196"/>
      <c r="C242" s="196"/>
      <c r="D242" s="196"/>
      <c r="E242" s="196"/>
      <c r="F242" s="196"/>
      <c r="G242" s="196"/>
      <c r="H242" s="59">
        <f t="shared" si="31"/>
        <v>0</v>
      </c>
      <c r="I242" s="192"/>
      <c r="J242" s="197"/>
      <c r="K242" s="193"/>
      <c r="L242" s="60"/>
      <c r="M242" s="60"/>
      <c r="N242" s="60"/>
      <c r="O242" s="60"/>
      <c r="P242" s="60"/>
      <c r="Q242" s="60"/>
      <c r="R242" s="72" t="str">
        <f t="shared" si="69"/>
        <v/>
      </c>
      <c r="S242" s="62"/>
      <c r="T242" s="62"/>
      <c r="U242" s="62"/>
      <c r="V242" s="73">
        <f t="shared" si="70"/>
        <v>0</v>
      </c>
      <c r="W242" s="53"/>
      <c r="X242" s="39">
        <f t="shared" si="58"/>
        <v>0</v>
      </c>
      <c r="Y242" s="39">
        <f t="shared" si="59"/>
        <v>0</v>
      </c>
      <c r="Z242" s="39">
        <f t="shared" si="60"/>
        <v>0</v>
      </c>
      <c r="AA242" s="39">
        <f t="shared" si="61"/>
        <v>0</v>
      </c>
      <c r="AB242" s="39">
        <f t="shared" si="62"/>
        <v>0</v>
      </c>
      <c r="AC242" s="39">
        <f t="shared" si="63"/>
        <v>0</v>
      </c>
      <c r="AD242" s="39">
        <f t="shared" si="64"/>
        <v>0</v>
      </c>
      <c r="AE242" s="39">
        <f t="shared" si="65"/>
        <v>0</v>
      </c>
      <c r="AF242" s="39">
        <f t="shared" si="66"/>
        <v>0</v>
      </c>
    </row>
    <row r="243" spans="1:32" ht="21">
      <c r="A243" s="53"/>
      <c r="B243" s="196"/>
      <c r="C243" s="196"/>
      <c r="D243" s="196"/>
      <c r="E243" s="196"/>
      <c r="F243" s="196"/>
      <c r="G243" s="196"/>
      <c r="H243" s="59">
        <f t="shared" si="31"/>
        <v>0</v>
      </c>
      <c r="I243" s="192"/>
      <c r="J243" s="197"/>
      <c r="K243" s="193"/>
      <c r="L243" s="60"/>
      <c r="M243" s="60"/>
      <c r="N243" s="60"/>
      <c r="O243" s="60"/>
      <c r="P243" s="60"/>
      <c r="Q243" s="60"/>
      <c r="R243" s="72" t="str">
        <f t="shared" si="69"/>
        <v/>
      </c>
      <c r="S243" s="62"/>
      <c r="T243" s="62"/>
      <c r="U243" s="62"/>
      <c r="V243" s="73">
        <f t="shared" si="70"/>
        <v>0</v>
      </c>
      <c r="W243" s="53"/>
      <c r="X243" s="39">
        <f t="shared" si="58"/>
        <v>0</v>
      </c>
      <c r="Y243" s="39">
        <f t="shared" si="59"/>
        <v>0</v>
      </c>
      <c r="Z243" s="39">
        <f t="shared" si="60"/>
        <v>0</v>
      </c>
      <c r="AA243" s="39">
        <f t="shared" si="61"/>
        <v>0</v>
      </c>
      <c r="AB243" s="39">
        <f t="shared" si="62"/>
        <v>0</v>
      </c>
      <c r="AC243" s="39">
        <f t="shared" si="63"/>
        <v>0</v>
      </c>
      <c r="AD243" s="39">
        <f t="shared" si="64"/>
        <v>0</v>
      </c>
      <c r="AE243" s="39">
        <f t="shared" si="65"/>
        <v>0</v>
      </c>
      <c r="AF243" s="39">
        <f t="shared" si="66"/>
        <v>0</v>
      </c>
    </row>
    <row r="244" spans="1:32" ht="21">
      <c r="A244" s="53"/>
      <c r="B244" s="196"/>
      <c r="C244" s="196"/>
      <c r="D244" s="196"/>
      <c r="E244" s="196"/>
      <c r="F244" s="196"/>
      <c r="G244" s="196"/>
      <c r="H244" s="59">
        <f t="shared" si="31"/>
        <v>0</v>
      </c>
      <c r="I244" s="192"/>
      <c r="J244" s="197"/>
      <c r="K244" s="193"/>
      <c r="L244" s="60"/>
      <c r="M244" s="60"/>
      <c r="N244" s="60"/>
      <c r="O244" s="60"/>
      <c r="P244" s="60"/>
      <c r="Q244" s="60"/>
      <c r="R244" s="72" t="str">
        <f t="shared" si="69"/>
        <v/>
      </c>
      <c r="S244" s="62"/>
      <c r="T244" s="62"/>
      <c r="U244" s="62"/>
      <c r="V244" s="73">
        <f t="shared" si="70"/>
        <v>0</v>
      </c>
      <c r="W244" s="53"/>
      <c r="X244" s="39">
        <f t="shared" si="58"/>
        <v>0</v>
      </c>
      <c r="Y244" s="39">
        <f t="shared" si="59"/>
        <v>0</v>
      </c>
      <c r="Z244" s="39">
        <f t="shared" si="60"/>
        <v>0</v>
      </c>
      <c r="AA244" s="39">
        <f t="shared" si="61"/>
        <v>0</v>
      </c>
      <c r="AB244" s="39">
        <f t="shared" si="62"/>
        <v>0</v>
      </c>
      <c r="AC244" s="39">
        <f t="shared" si="63"/>
        <v>0</v>
      </c>
      <c r="AD244" s="39">
        <f t="shared" si="64"/>
        <v>0</v>
      </c>
      <c r="AE244" s="39">
        <f t="shared" si="65"/>
        <v>0</v>
      </c>
      <c r="AF244" s="39">
        <f t="shared" si="66"/>
        <v>0</v>
      </c>
    </row>
    <row r="245" spans="1:32" ht="21">
      <c r="A245" s="53"/>
      <c r="B245" s="196"/>
      <c r="C245" s="196"/>
      <c r="D245" s="196"/>
      <c r="E245" s="196"/>
      <c r="F245" s="196"/>
      <c r="G245" s="196"/>
      <c r="H245" s="59">
        <f t="shared" si="31"/>
        <v>0</v>
      </c>
      <c r="I245" s="192"/>
      <c r="J245" s="197"/>
      <c r="K245" s="193"/>
      <c r="L245" s="60"/>
      <c r="M245" s="60"/>
      <c r="N245" s="60"/>
      <c r="O245" s="60"/>
      <c r="P245" s="60"/>
      <c r="Q245" s="60"/>
      <c r="R245" s="72" t="str">
        <f t="shared" si="69"/>
        <v/>
      </c>
      <c r="S245" s="62"/>
      <c r="T245" s="62"/>
      <c r="U245" s="62"/>
      <c r="V245" s="73">
        <f t="shared" si="70"/>
        <v>0</v>
      </c>
      <c r="W245" s="53"/>
      <c r="X245" s="39">
        <f t="shared" si="58"/>
        <v>0</v>
      </c>
      <c r="Y245" s="39">
        <f t="shared" si="59"/>
        <v>0</v>
      </c>
      <c r="Z245" s="39">
        <f t="shared" si="60"/>
        <v>0</v>
      </c>
      <c r="AA245" s="39">
        <f t="shared" si="61"/>
        <v>0</v>
      </c>
      <c r="AB245" s="39">
        <f t="shared" si="62"/>
        <v>0</v>
      </c>
      <c r="AC245" s="39">
        <f t="shared" si="63"/>
        <v>0</v>
      </c>
      <c r="AD245" s="39">
        <f t="shared" si="64"/>
        <v>0</v>
      </c>
      <c r="AE245" s="39">
        <f t="shared" si="65"/>
        <v>0</v>
      </c>
      <c r="AF245" s="39">
        <f t="shared" si="66"/>
        <v>0</v>
      </c>
    </row>
    <row r="246" spans="1:32" ht="21">
      <c r="A246" s="53"/>
      <c r="B246" s="196"/>
      <c r="C246" s="196"/>
      <c r="D246" s="196"/>
      <c r="E246" s="196"/>
      <c r="F246" s="196"/>
      <c r="G246" s="196"/>
      <c r="H246" s="59">
        <f t="shared" si="31"/>
        <v>0</v>
      </c>
      <c r="I246" s="192"/>
      <c r="J246" s="197"/>
      <c r="K246" s="193"/>
      <c r="L246" s="60"/>
      <c r="M246" s="60"/>
      <c r="N246" s="60"/>
      <c r="O246" s="60"/>
      <c r="P246" s="60"/>
      <c r="Q246" s="60"/>
      <c r="R246" s="72" t="str">
        <f t="shared" si="69"/>
        <v/>
      </c>
      <c r="S246" s="62"/>
      <c r="T246" s="62"/>
      <c r="U246" s="62"/>
      <c r="V246" s="73">
        <f t="shared" si="70"/>
        <v>0</v>
      </c>
      <c r="W246" s="53"/>
      <c r="X246" s="39">
        <f t="shared" si="58"/>
        <v>0</v>
      </c>
      <c r="Y246" s="39">
        <f t="shared" si="59"/>
        <v>0</v>
      </c>
      <c r="Z246" s="39">
        <f t="shared" si="60"/>
        <v>0</v>
      </c>
      <c r="AA246" s="39">
        <f t="shared" si="61"/>
        <v>0</v>
      </c>
      <c r="AB246" s="39">
        <f t="shared" si="62"/>
        <v>0</v>
      </c>
      <c r="AC246" s="39">
        <f t="shared" si="63"/>
        <v>0</v>
      </c>
      <c r="AD246" s="39">
        <f t="shared" si="64"/>
        <v>0</v>
      </c>
      <c r="AE246" s="39">
        <f t="shared" si="65"/>
        <v>0</v>
      </c>
      <c r="AF246" s="39">
        <f t="shared" si="66"/>
        <v>0</v>
      </c>
    </row>
    <row r="247" spans="1:32" ht="21">
      <c r="A247" s="53"/>
      <c r="B247" s="196"/>
      <c r="C247" s="196"/>
      <c r="D247" s="196"/>
      <c r="E247" s="196"/>
      <c r="F247" s="196"/>
      <c r="G247" s="196"/>
      <c r="H247" s="59">
        <f t="shared" si="31"/>
        <v>0</v>
      </c>
      <c r="I247" s="192"/>
      <c r="J247" s="197"/>
      <c r="K247" s="193"/>
      <c r="L247" s="60"/>
      <c r="M247" s="60"/>
      <c r="N247" s="60"/>
      <c r="O247" s="60"/>
      <c r="P247" s="60"/>
      <c r="Q247" s="60"/>
      <c r="R247" s="72" t="str">
        <f t="shared" ref="R247:R253" si="71">+IF(Q247="Si",1,"")</f>
        <v/>
      </c>
      <c r="S247" s="62"/>
      <c r="T247" s="62"/>
      <c r="U247" s="62"/>
      <c r="V247" s="73">
        <f t="shared" ref="V247:V253" si="72">SUM(X247:AF247)</f>
        <v>0</v>
      </c>
      <c r="W247" s="53"/>
      <c r="X247" s="39">
        <f t="shared" si="58"/>
        <v>0</v>
      </c>
      <c r="Y247" s="39">
        <f t="shared" si="59"/>
        <v>0</v>
      </c>
      <c r="Z247" s="39">
        <f t="shared" si="60"/>
        <v>0</v>
      </c>
      <c r="AA247" s="39">
        <f t="shared" si="61"/>
        <v>0</v>
      </c>
      <c r="AB247" s="39">
        <f t="shared" si="62"/>
        <v>0</v>
      </c>
      <c r="AC247" s="39">
        <f t="shared" si="63"/>
        <v>0</v>
      </c>
      <c r="AD247" s="39">
        <f t="shared" si="64"/>
        <v>0</v>
      </c>
      <c r="AE247" s="39">
        <f t="shared" si="65"/>
        <v>0</v>
      </c>
      <c r="AF247" s="39">
        <f t="shared" si="66"/>
        <v>0</v>
      </c>
    </row>
    <row r="248" spans="1:32" ht="21">
      <c r="A248" s="53"/>
      <c r="B248" s="196"/>
      <c r="C248" s="196"/>
      <c r="D248" s="196"/>
      <c r="E248" s="196"/>
      <c r="F248" s="196"/>
      <c r="G248" s="196"/>
      <c r="H248" s="59">
        <f t="shared" si="31"/>
        <v>0</v>
      </c>
      <c r="I248" s="192"/>
      <c r="J248" s="197"/>
      <c r="K248" s="193"/>
      <c r="L248" s="60"/>
      <c r="M248" s="60"/>
      <c r="N248" s="60"/>
      <c r="O248" s="60"/>
      <c r="P248" s="60"/>
      <c r="Q248" s="60"/>
      <c r="R248" s="72" t="str">
        <f t="shared" si="71"/>
        <v/>
      </c>
      <c r="S248" s="62"/>
      <c r="T248" s="62"/>
      <c r="U248" s="62"/>
      <c r="V248" s="73">
        <f t="shared" si="72"/>
        <v>0</v>
      </c>
      <c r="W248" s="53"/>
      <c r="X248" s="39">
        <f t="shared" si="58"/>
        <v>0</v>
      </c>
      <c r="Y248" s="39">
        <f t="shared" si="59"/>
        <v>0</v>
      </c>
      <c r="Z248" s="39">
        <f t="shared" si="60"/>
        <v>0</v>
      </c>
      <c r="AA248" s="39">
        <f t="shared" si="61"/>
        <v>0</v>
      </c>
      <c r="AB248" s="39">
        <f t="shared" si="62"/>
        <v>0</v>
      </c>
      <c r="AC248" s="39">
        <f t="shared" si="63"/>
        <v>0</v>
      </c>
      <c r="AD248" s="39">
        <f t="shared" si="64"/>
        <v>0</v>
      </c>
      <c r="AE248" s="39">
        <f t="shared" si="65"/>
        <v>0</v>
      </c>
      <c r="AF248" s="39">
        <f t="shared" si="66"/>
        <v>0</v>
      </c>
    </row>
    <row r="249" spans="1:32" ht="21">
      <c r="A249" s="53"/>
      <c r="B249" s="196"/>
      <c r="C249" s="196"/>
      <c r="D249" s="196"/>
      <c r="E249" s="196"/>
      <c r="F249" s="196"/>
      <c r="G249" s="196"/>
      <c r="H249" s="59">
        <f t="shared" si="31"/>
        <v>0</v>
      </c>
      <c r="I249" s="192"/>
      <c r="J249" s="197"/>
      <c r="K249" s="193"/>
      <c r="L249" s="60"/>
      <c r="M249" s="60"/>
      <c r="N249" s="60"/>
      <c r="O249" s="60"/>
      <c r="P249" s="60"/>
      <c r="Q249" s="60"/>
      <c r="R249" s="72" t="str">
        <f t="shared" si="71"/>
        <v/>
      </c>
      <c r="S249" s="62"/>
      <c r="T249" s="62"/>
      <c r="U249" s="62"/>
      <c r="V249" s="73">
        <f t="shared" si="72"/>
        <v>0</v>
      </c>
      <c r="W249" s="53"/>
      <c r="X249" s="39">
        <f t="shared" si="58"/>
        <v>0</v>
      </c>
      <c r="Y249" s="39">
        <f t="shared" si="59"/>
        <v>0</v>
      </c>
      <c r="Z249" s="39">
        <f t="shared" si="60"/>
        <v>0</v>
      </c>
      <c r="AA249" s="39">
        <f t="shared" si="61"/>
        <v>0</v>
      </c>
      <c r="AB249" s="39">
        <f t="shared" si="62"/>
        <v>0</v>
      </c>
      <c r="AC249" s="39">
        <f t="shared" si="63"/>
        <v>0</v>
      </c>
      <c r="AD249" s="39">
        <f t="shared" si="64"/>
        <v>0</v>
      </c>
      <c r="AE249" s="39">
        <f t="shared" si="65"/>
        <v>0</v>
      </c>
      <c r="AF249" s="39">
        <f t="shared" si="66"/>
        <v>0</v>
      </c>
    </row>
    <row r="250" spans="1:32" ht="21">
      <c r="A250" s="53"/>
      <c r="B250" s="196"/>
      <c r="C250" s="196"/>
      <c r="D250" s="196"/>
      <c r="E250" s="196"/>
      <c r="F250" s="196"/>
      <c r="G250" s="196"/>
      <c r="H250" s="59">
        <f t="shared" si="31"/>
        <v>0</v>
      </c>
      <c r="I250" s="192"/>
      <c r="J250" s="197"/>
      <c r="K250" s="193"/>
      <c r="L250" s="60"/>
      <c r="M250" s="60"/>
      <c r="N250" s="60"/>
      <c r="O250" s="60"/>
      <c r="P250" s="60"/>
      <c r="Q250" s="60"/>
      <c r="R250" s="72" t="str">
        <f t="shared" si="71"/>
        <v/>
      </c>
      <c r="S250" s="62"/>
      <c r="T250" s="62"/>
      <c r="U250" s="62"/>
      <c r="V250" s="73">
        <f t="shared" si="72"/>
        <v>0</v>
      </c>
      <c r="W250" s="53"/>
      <c r="X250" s="39">
        <f t="shared" si="58"/>
        <v>0</v>
      </c>
      <c r="Y250" s="39">
        <f t="shared" si="59"/>
        <v>0</v>
      </c>
      <c r="Z250" s="39">
        <f t="shared" si="60"/>
        <v>0</v>
      </c>
      <c r="AA250" s="39">
        <f t="shared" si="61"/>
        <v>0</v>
      </c>
      <c r="AB250" s="39">
        <f t="shared" si="62"/>
        <v>0</v>
      </c>
      <c r="AC250" s="39">
        <f t="shared" si="63"/>
        <v>0</v>
      </c>
      <c r="AD250" s="39">
        <f t="shared" si="64"/>
        <v>0</v>
      </c>
      <c r="AE250" s="39">
        <f t="shared" si="65"/>
        <v>0</v>
      </c>
      <c r="AF250" s="39">
        <f t="shared" si="66"/>
        <v>0</v>
      </c>
    </row>
    <row r="251" spans="1:32" ht="21">
      <c r="A251" s="53"/>
      <c r="B251" s="196"/>
      <c r="C251" s="196"/>
      <c r="D251" s="196"/>
      <c r="E251" s="196"/>
      <c r="F251" s="196"/>
      <c r="G251" s="196"/>
      <c r="H251" s="59">
        <f t="shared" si="31"/>
        <v>0</v>
      </c>
      <c r="I251" s="192"/>
      <c r="J251" s="197"/>
      <c r="K251" s="193"/>
      <c r="L251" s="60"/>
      <c r="M251" s="60"/>
      <c r="N251" s="60"/>
      <c r="O251" s="60"/>
      <c r="P251" s="60"/>
      <c r="Q251" s="60"/>
      <c r="R251" s="72" t="str">
        <f t="shared" si="71"/>
        <v/>
      </c>
      <c r="S251" s="62"/>
      <c r="T251" s="62"/>
      <c r="U251" s="62"/>
      <c r="V251" s="73">
        <f t="shared" si="72"/>
        <v>0</v>
      </c>
      <c r="W251" s="53"/>
      <c r="X251" s="39">
        <f t="shared" si="58"/>
        <v>0</v>
      </c>
      <c r="Y251" s="39">
        <f t="shared" si="59"/>
        <v>0</v>
      </c>
      <c r="Z251" s="39">
        <f t="shared" si="60"/>
        <v>0</v>
      </c>
      <c r="AA251" s="39">
        <f t="shared" si="61"/>
        <v>0</v>
      </c>
      <c r="AB251" s="39">
        <f t="shared" si="62"/>
        <v>0</v>
      </c>
      <c r="AC251" s="39">
        <f t="shared" si="63"/>
        <v>0</v>
      </c>
      <c r="AD251" s="39">
        <f t="shared" si="64"/>
        <v>0</v>
      </c>
      <c r="AE251" s="39">
        <f t="shared" si="65"/>
        <v>0</v>
      </c>
      <c r="AF251" s="39">
        <f t="shared" si="66"/>
        <v>0</v>
      </c>
    </row>
    <row r="252" spans="1:32" ht="21">
      <c r="A252" s="53"/>
      <c r="B252" s="196"/>
      <c r="C252" s="196"/>
      <c r="D252" s="196"/>
      <c r="E252" s="196"/>
      <c r="F252" s="196"/>
      <c r="G252" s="196"/>
      <c r="H252" s="59">
        <f t="shared" si="31"/>
        <v>0</v>
      </c>
      <c r="I252" s="192"/>
      <c r="J252" s="197"/>
      <c r="K252" s="193"/>
      <c r="L252" s="60"/>
      <c r="M252" s="60"/>
      <c r="N252" s="60"/>
      <c r="O252" s="60"/>
      <c r="P252" s="60"/>
      <c r="Q252" s="60"/>
      <c r="R252" s="72" t="str">
        <f t="shared" si="71"/>
        <v/>
      </c>
      <c r="S252" s="62"/>
      <c r="T252" s="62"/>
      <c r="U252" s="62"/>
      <c r="V252" s="73">
        <f t="shared" si="72"/>
        <v>0</v>
      </c>
      <c r="W252" s="53"/>
      <c r="X252" s="39">
        <f t="shared" si="58"/>
        <v>0</v>
      </c>
      <c r="Y252" s="39">
        <f t="shared" si="59"/>
        <v>0</v>
      </c>
      <c r="Z252" s="39">
        <f t="shared" si="60"/>
        <v>0</v>
      </c>
      <c r="AA252" s="39">
        <f t="shared" si="61"/>
        <v>0</v>
      </c>
      <c r="AB252" s="39">
        <f t="shared" si="62"/>
        <v>0</v>
      </c>
      <c r="AC252" s="39">
        <f t="shared" si="63"/>
        <v>0</v>
      </c>
      <c r="AD252" s="39">
        <f t="shared" si="64"/>
        <v>0</v>
      </c>
      <c r="AE252" s="39">
        <f t="shared" si="65"/>
        <v>0</v>
      </c>
      <c r="AF252" s="39">
        <f t="shared" si="66"/>
        <v>0</v>
      </c>
    </row>
    <row r="253" spans="1:32" ht="21">
      <c r="A253" s="53"/>
      <c r="B253" s="196"/>
      <c r="C253" s="196"/>
      <c r="D253" s="196"/>
      <c r="E253" s="196"/>
      <c r="F253" s="196"/>
      <c r="G253" s="196"/>
      <c r="H253" s="59">
        <f t="shared" si="31"/>
        <v>0</v>
      </c>
      <c r="I253" s="192"/>
      <c r="J253" s="197"/>
      <c r="K253" s="193"/>
      <c r="L253" s="60"/>
      <c r="M253" s="60"/>
      <c r="N253" s="60"/>
      <c r="O253" s="60"/>
      <c r="P253" s="60"/>
      <c r="Q253" s="60"/>
      <c r="R253" s="72" t="str">
        <f t="shared" si="71"/>
        <v/>
      </c>
      <c r="S253" s="62"/>
      <c r="T253" s="62"/>
      <c r="U253" s="62"/>
      <c r="V253" s="73">
        <f t="shared" si="72"/>
        <v>0</v>
      </c>
      <c r="W253" s="53"/>
      <c r="X253" s="39">
        <f t="shared" si="58"/>
        <v>0</v>
      </c>
      <c r="Y253" s="39">
        <f t="shared" si="59"/>
        <v>0</v>
      </c>
      <c r="Z253" s="39">
        <f t="shared" si="60"/>
        <v>0</v>
      </c>
      <c r="AA253" s="39">
        <f t="shared" si="61"/>
        <v>0</v>
      </c>
      <c r="AB253" s="39">
        <f t="shared" si="62"/>
        <v>0</v>
      </c>
      <c r="AC253" s="39">
        <f t="shared" si="63"/>
        <v>0</v>
      </c>
      <c r="AD253" s="39">
        <f t="shared" si="64"/>
        <v>0</v>
      </c>
      <c r="AE253" s="39">
        <f t="shared" si="65"/>
        <v>0</v>
      </c>
      <c r="AF253" s="39">
        <f t="shared" si="66"/>
        <v>0</v>
      </c>
    </row>
    <row r="254" spans="1:32" ht="21">
      <c r="A254" s="53"/>
      <c r="B254" s="196"/>
      <c r="C254" s="196"/>
      <c r="D254" s="196"/>
      <c r="E254" s="196"/>
      <c r="F254" s="196"/>
      <c r="G254" s="196"/>
      <c r="H254" s="59">
        <f t="shared" ref="H254:H317" si="73">+W254</f>
        <v>0</v>
      </c>
      <c r="I254" s="192"/>
      <c r="J254" s="197"/>
      <c r="K254" s="193"/>
      <c r="L254" s="60"/>
      <c r="M254" s="60"/>
      <c r="N254" s="60"/>
      <c r="O254" s="60"/>
      <c r="P254" s="60"/>
      <c r="Q254" s="60"/>
      <c r="R254" s="72" t="str">
        <f t="shared" ref="R254:R266" si="74">+IF(Q254="Si",1,"")</f>
        <v/>
      </c>
      <c r="S254" s="62"/>
      <c r="T254" s="62"/>
      <c r="U254" s="62"/>
      <c r="V254" s="73">
        <f t="shared" ref="V254:V266" si="75">SUM(X254:AF254)</f>
        <v>0</v>
      </c>
      <c r="W254" s="53"/>
      <c r="X254" s="39">
        <f t="shared" si="58"/>
        <v>0</v>
      </c>
      <c r="Y254" s="39">
        <f t="shared" si="59"/>
        <v>0</v>
      </c>
      <c r="Z254" s="39">
        <f t="shared" si="60"/>
        <v>0</v>
      </c>
      <c r="AA254" s="39">
        <f t="shared" si="61"/>
        <v>0</v>
      </c>
      <c r="AB254" s="39">
        <f t="shared" si="62"/>
        <v>0</v>
      </c>
      <c r="AC254" s="39">
        <f t="shared" si="63"/>
        <v>0</v>
      </c>
      <c r="AD254" s="39">
        <f t="shared" si="64"/>
        <v>0</v>
      </c>
      <c r="AE254" s="39">
        <f t="shared" si="65"/>
        <v>0</v>
      </c>
      <c r="AF254" s="39">
        <f t="shared" si="66"/>
        <v>0</v>
      </c>
    </row>
    <row r="255" spans="1:32" ht="21">
      <c r="A255" s="53"/>
      <c r="B255" s="196"/>
      <c r="C255" s="196"/>
      <c r="D255" s="196"/>
      <c r="E255" s="196"/>
      <c r="F255" s="196"/>
      <c r="G255" s="196"/>
      <c r="H255" s="59">
        <f t="shared" si="73"/>
        <v>0</v>
      </c>
      <c r="I255" s="192"/>
      <c r="J255" s="197"/>
      <c r="K255" s="193"/>
      <c r="L255" s="60"/>
      <c r="M255" s="60"/>
      <c r="N255" s="60"/>
      <c r="O255" s="60"/>
      <c r="P255" s="60"/>
      <c r="Q255" s="60"/>
      <c r="R255" s="72" t="str">
        <f t="shared" si="74"/>
        <v/>
      </c>
      <c r="S255" s="62"/>
      <c r="T255" s="62"/>
      <c r="U255" s="62"/>
      <c r="V255" s="73">
        <f t="shared" si="75"/>
        <v>0</v>
      </c>
      <c r="W255" s="53"/>
      <c r="X255" s="39">
        <f t="shared" si="58"/>
        <v>0</v>
      </c>
      <c r="Y255" s="39">
        <f t="shared" si="59"/>
        <v>0</v>
      </c>
      <c r="Z255" s="39">
        <f t="shared" si="60"/>
        <v>0</v>
      </c>
      <c r="AA255" s="39">
        <f t="shared" si="61"/>
        <v>0</v>
      </c>
      <c r="AB255" s="39">
        <f t="shared" si="62"/>
        <v>0</v>
      </c>
      <c r="AC255" s="39">
        <f t="shared" si="63"/>
        <v>0</v>
      </c>
      <c r="AD255" s="39">
        <f t="shared" si="64"/>
        <v>0</v>
      </c>
      <c r="AE255" s="39">
        <f t="shared" si="65"/>
        <v>0</v>
      </c>
      <c r="AF255" s="39">
        <f t="shared" si="66"/>
        <v>0</v>
      </c>
    </row>
    <row r="256" spans="1:32" ht="21">
      <c r="A256" s="53"/>
      <c r="B256" s="196"/>
      <c r="C256" s="196"/>
      <c r="D256" s="196"/>
      <c r="E256" s="196"/>
      <c r="F256" s="196"/>
      <c r="G256" s="196"/>
      <c r="H256" s="59">
        <f t="shared" si="73"/>
        <v>0</v>
      </c>
      <c r="I256" s="192"/>
      <c r="J256" s="197"/>
      <c r="K256" s="193"/>
      <c r="L256" s="60"/>
      <c r="M256" s="60"/>
      <c r="N256" s="60"/>
      <c r="O256" s="60"/>
      <c r="P256" s="60"/>
      <c r="Q256" s="60"/>
      <c r="R256" s="72" t="str">
        <f t="shared" si="74"/>
        <v/>
      </c>
      <c r="S256" s="62"/>
      <c r="T256" s="62"/>
      <c r="U256" s="62"/>
      <c r="V256" s="73">
        <f t="shared" si="75"/>
        <v>0</v>
      </c>
      <c r="W256" s="53"/>
      <c r="X256" s="39">
        <f t="shared" si="58"/>
        <v>0</v>
      </c>
      <c r="Y256" s="39">
        <f t="shared" si="59"/>
        <v>0</v>
      </c>
      <c r="Z256" s="39">
        <f t="shared" si="60"/>
        <v>0</v>
      </c>
      <c r="AA256" s="39">
        <f t="shared" si="61"/>
        <v>0</v>
      </c>
      <c r="AB256" s="39">
        <f t="shared" si="62"/>
        <v>0</v>
      </c>
      <c r="AC256" s="39">
        <f t="shared" si="63"/>
        <v>0</v>
      </c>
      <c r="AD256" s="39">
        <f t="shared" si="64"/>
        <v>0</v>
      </c>
      <c r="AE256" s="39">
        <f t="shared" si="65"/>
        <v>0</v>
      </c>
      <c r="AF256" s="39">
        <f t="shared" si="66"/>
        <v>0</v>
      </c>
    </row>
    <row r="257" spans="1:32" ht="21">
      <c r="A257" s="53"/>
      <c r="B257" s="196"/>
      <c r="C257" s="196"/>
      <c r="D257" s="196"/>
      <c r="E257" s="196"/>
      <c r="F257" s="196"/>
      <c r="G257" s="196"/>
      <c r="H257" s="59">
        <f t="shared" si="73"/>
        <v>0</v>
      </c>
      <c r="I257" s="192"/>
      <c r="J257" s="197"/>
      <c r="K257" s="193"/>
      <c r="L257" s="60"/>
      <c r="M257" s="60"/>
      <c r="N257" s="60"/>
      <c r="O257" s="60"/>
      <c r="P257" s="60"/>
      <c r="Q257" s="60"/>
      <c r="R257" s="72" t="str">
        <f t="shared" si="74"/>
        <v/>
      </c>
      <c r="S257" s="62"/>
      <c r="T257" s="62"/>
      <c r="U257" s="62"/>
      <c r="V257" s="73">
        <f t="shared" si="75"/>
        <v>0</v>
      </c>
      <c r="W257" s="53"/>
      <c r="X257" s="39">
        <f t="shared" si="58"/>
        <v>0</v>
      </c>
      <c r="Y257" s="39">
        <f t="shared" si="59"/>
        <v>0</v>
      </c>
      <c r="Z257" s="39">
        <f t="shared" si="60"/>
        <v>0</v>
      </c>
      <c r="AA257" s="39">
        <f t="shared" si="61"/>
        <v>0</v>
      </c>
      <c r="AB257" s="39">
        <f t="shared" si="62"/>
        <v>0</v>
      </c>
      <c r="AC257" s="39">
        <f t="shared" si="63"/>
        <v>0</v>
      </c>
      <c r="AD257" s="39">
        <f t="shared" si="64"/>
        <v>0</v>
      </c>
      <c r="AE257" s="39">
        <f t="shared" si="65"/>
        <v>0</v>
      </c>
      <c r="AF257" s="39">
        <f t="shared" si="66"/>
        <v>0</v>
      </c>
    </row>
    <row r="258" spans="1:32" ht="21">
      <c r="A258" s="53"/>
      <c r="B258" s="196"/>
      <c r="C258" s="196"/>
      <c r="D258" s="196"/>
      <c r="E258" s="196"/>
      <c r="F258" s="196"/>
      <c r="G258" s="196"/>
      <c r="H258" s="59">
        <f t="shared" si="73"/>
        <v>0</v>
      </c>
      <c r="I258" s="192"/>
      <c r="J258" s="197"/>
      <c r="K258" s="193"/>
      <c r="L258" s="60"/>
      <c r="M258" s="60"/>
      <c r="N258" s="60"/>
      <c r="O258" s="60"/>
      <c r="P258" s="60"/>
      <c r="Q258" s="60"/>
      <c r="R258" s="72" t="str">
        <f t="shared" si="74"/>
        <v/>
      </c>
      <c r="S258" s="62"/>
      <c r="T258" s="62"/>
      <c r="U258" s="62"/>
      <c r="V258" s="73">
        <f t="shared" si="75"/>
        <v>0</v>
      </c>
      <c r="W258" s="53"/>
      <c r="X258" s="39">
        <f t="shared" si="58"/>
        <v>0</v>
      </c>
      <c r="Y258" s="39">
        <f t="shared" si="59"/>
        <v>0</v>
      </c>
      <c r="Z258" s="39">
        <f t="shared" si="60"/>
        <v>0</v>
      </c>
      <c r="AA258" s="39">
        <f t="shared" si="61"/>
        <v>0</v>
      </c>
      <c r="AB258" s="39">
        <f t="shared" si="62"/>
        <v>0</v>
      </c>
      <c r="AC258" s="39">
        <f t="shared" si="63"/>
        <v>0</v>
      </c>
      <c r="AD258" s="39">
        <f t="shared" si="64"/>
        <v>0</v>
      </c>
      <c r="AE258" s="39">
        <f t="shared" si="65"/>
        <v>0</v>
      </c>
      <c r="AF258" s="39">
        <f t="shared" si="66"/>
        <v>0</v>
      </c>
    </row>
    <row r="259" spans="1:32" ht="21">
      <c r="A259" s="53"/>
      <c r="B259" s="196"/>
      <c r="C259" s="196"/>
      <c r="D259" s="196"/>
      <c r="E259" s="196"/>
      <c r="F259" s="196"/>
      <c r="G259" s="196"/>
      <c r="H259" s="59">
        <f t="shared" si="73"/>
        <v>0</v>
      </c>
      <c r="I259" s="192"/>
      <c r="J259" s="197"/>
      <c r="K259" s="193"/>
      <c r="L259" s="60"/>
      <c r="M259" s="60"/>
      <c r="N259" s="60"/>
      <c r="O259" s="60"/>
      <c r="P259" s="60"/>
      <c r="Q259" s="60"/>
      <c r="R259" s="72" t="str">
        <f t="shared" si="74"/>
        <v/>
      </c>
      <c r="S259" s="62"/>
      <c r="T259" s="62"/>
      <c r="U259" s="62"/>
      <c r="V259" s="73">
        <f t="shared" si="75"/>
        <v>0</v>
      </c>
      <c r="W259" s="53"/>
      <c r="X259" s="39">
        <f t="shared" si="58"/>
        <v>0</v>
      </c>
      <c r="Y259" s="39">
        <f t="shared" si="59"/>
        <v>0</v>
      </c>
      <c r="Z259" s="39">
        <f t="shared" si="60"/>
        <v>0</v>
      </c>
      <c r="AA259" s="39">
        <f t="shared" si="61"/>
        <v>0</v>
      </c>
      <c r="AB259" s="39">
        <f t="shared" si="62"/>
        <v>0</v>
      </c>
      <c r="AC259" s="39">
        <f t="shared" si="63"/>
        <v>0</v>
      </c>
      <c r="AD259" s="39">
        <f t="shared" si="64"/>
        <v>0</v>
      </c>
      <c r="AE259" s="39">
        <f t="shared" si="65"/>
        <v>0</v>
      </c>
      <c r="AF259" s="39">
        <f t="shared" si="66"/>
        <v>0</v>
      </c>
    </row>
    <row r="260" spans="1:32" ht="21">
      <c r="A260" s="53"/>
      <c r="B260" s="196"/>
      <c r="C260" s="196"/>
      <c r="D260" s="196"/>
      <c r="E260" s="196"/>
      <c r="F260" s="196"/>
      <c r="G260" s="196"/>
      <c r="H260" s="59">
        <f t="shared" si="73"/>
        <v>0</v>
      </c>
      <c r="I260" s="192"/>
      <c r="J260" s="197"/>
      <c r="K260" s="193"/>
      <c r="L260" s="60"/>
      <c r="M260" s="60"/>
      <c r="N260" s="60"/>
      <c r="O260" s="60"/>
      <c r="P260" s="60"/>
      <c r="Q260" s="60"/>
      <c r="R260" s="72" t="str">
        <f t="shared" si="74"/>
        <v/>
      </c>
      <c r="S260" s="62"/>
      <c r="T260" s="62"/>
      <c r="U260" s="62"/>
      <c r="V260" s="73">
        <f t="shared" si="75"/>
        <v>0</v>
      </c>
      <c r="W260" s="53"/>
      <c r="X260" s="39">
        <f t="shared" si="58"/>
        <v>0</v>
      </c>
      <c r="Y260" s="39">
        <f t="shared" si="59"/>
        <v>0</v>
      </c>
      <c r="Z260" s="39">
        <f t="shared" si="60"/>
        <v>0</v>
      </c>
      <c r="AA260" s="39">
        <f t="shared" si="61"/>
        <v>0</v>
      </c>
      <c r="AB260" s="39">
        <f t="shared" si="62"/>
        <v>0</v>
      </c>
      <c r="AC260" s="39">
        <f t="shared" si="63"/>
        <v>0</v>
      </c>
      <c r="AD260" s="39">
        <f t="shared" si="64"/>
        <v>0</v>
      </c>
      <c r="AE260" s="39">
        <f t="shared" si="65"/>
        <v>0</v>
      </c>
      <c r="AF260" s="39">
        <f t="shared" si="66"/>
        <v>0</v>
      </c>
    </row>
    <row r="261" spans="1:32" ht="21">
      <c r="A261" s="53"/>
      <c r="B261" s="196"/>
      <c r="C261" s="196"/>
      <c r="D261" s="196"/>
      <c r="E261" s="196"/>
      <c r="F261" s="196"/>
      <c r="G261" s="196"/>
      <c r="H261" s="59">
        <f t="shared" si="73"/>
        <v>0</v>
      </c>
      <c r="I261" s="192"/>
      <c r="J261" s="197"/>
      <c r="K261" s="193"/>
      <c r="L261" s="60"/>
      <c r="M261" s="60"/>
      <c r="N261" s="60"/>
      <c r="O261" s="60"/>
      <c r="P261" s="60"/>
      <c r="Q261" s="60"/>
      <c r="R261" s="72" t="str">
        <f t="shared" si="74"/>
        <v/>
      </c>
      <c r="S261" s="62"/>
      <c r="T261" s="62"/>
      <c r="U261" s="62"/>
      <c r="V261" s="73">
        <f t="shared" si="75"/>
        <v>0</v>
      </c>
      <c r="W261" s="53"/>
      <c r="X261" s="39">
        <f t="shared" si="58"/>
        <v>0</v>
      </c>
      <c r="Y261" s="39">
        <f t="shared" si="59"/>
        <v>0</v>
      </c>
      <c r="Z261" s="39">
        <f t="shared" si="60"/>
        <v>0</v>
      </c>
      <c r="AA261" s="39">
        <f t="shared" si="61"/>
        <v>0</v>
      </c>
      <c r="AB261" s="39">
        <f t="shared" si="62"/>
        <v>0</v>
      </c>
      <c r="AC261" s="39">
        <f t="shared" si="63"/>
        <v>0</v>
      </c>
      <c r="AD261" s="39">
        <f t="shared" si="64"/>
        <v>0</v>
      </c>
      <c r="AE261" s="39">
        <f t="shared" si="65"/>
        <v>0</v>
      </c>
      <c r="AF261" s="39">
        <f t="shared" si="66"/>
        <v>0</v>
      </c>
    </row>
    <row r="262" spans="1:32" ht="21">
      <c r="A262" s="53"/>
      <c r="B262" s="196"/>
      <c r="C262" s="196"/>
      <c r="D262" s="196"/>
      <c r="E262" s="196"/>
      <c r="F262" s="196"/>
      <c r="G262" s="196"/>
      <c r="H262" s="59">
        <f t="shared" si="73"/>
        <v>0</v>
      </c>
      <c r="I262" s="192"/>
      <c r="J262" s="197"/>
      <c r="K262" s="193"/>
      <c r="L262" s="60"/>
      <c r="M262" s="60"/>
      <c r="N262" s="60"/>
      <c r="O262" s="60"/>
      <c r="P262" s="60"/>
      <c r="Q262" s="60"/>
      <c r="R262" s="72" t="str">
        <f t="shared" si="74"/>
        <v/>
      </c>
      <c r="S262" s="62"/>
      <c r="T262" s="62"/>
      <c r="U262" s="62"/>
      <c r="V262" s="73">
        <f t="shared" si="75"/>
        <v>0</v>
      </c>
      <c r="W262" s="53"/>
      <c r="X262" s="39">
        <f t="shared" si="58"/>
        <v>0</v>
      </c>
      <c r="Y262" s="39">
        <f t="shared" si="59"/>
        <v>0</v>
      </c>
      <c r="Z262" s="39">
        <f t="shared" si="60"/>
        <v>0</v>
      </c>
      <c r="AA262" s="39">
        <f t="shared" si="61"/>
        <v>0</v>
      </c>
      <c r="AB262" s="39">
        <f t="shared" si="62"/>
        <v>0</v>
      </c>
      <c r="AC262" s="39">
        <f t="shared" si="63"/>
        <v>0</v>
      </c>
      <c r="AD262" s="39">
        <f t="shared" si="64"/>
        <v>0</v>
      </c>
      <c r="AE262" s="39">
        <f t="shared" si="65"/>
        <v>0</v>
      </c>
      <c r="AF262" s="39">
        <f t="shared" si="66"/>
        <v>0</v>
      </c>
    </row>
    <row r="263" spans="1:32" ht="21">
      <c r="A263" s="53"/>
      <c r="B263" s="196"/>
      <c r="C263" s="196"/>
      <c r="D263" s="196"/>
      <c r="E263" s="196"/>
      <c r="F263" s="196"/>
      <c r="G263" s="196"/>
      <c r="H263" s="59">
        <f t="shared" si="73"/>
        <v>0</v>
      </c>
      <c r="I263" s="192"/>
      <c r="J263" s="197"/>
      <c r="K263" s="193"/>
      <c r="L263" s="60"/>
      <c r="M263" s="60"/>
      <c r="N263" s="60"/>
      <c r="O263" s="60"/>
      <c r="P263" s="60"/>
      <c r="Q263" s="60"/>
      <c r="R263" s="72" t="str">
        <f t="shared" si="74"/>
        <v/>
      </c>
      <c r="S263" s="62"/>
      <c r="T263" s="62"/>
      <c r="U263" s="62"/>
      <c r="V263" s="73">
        <f t="shared" si="75"/>
        <v>0</v>
      </c>
      <c r="W263" s="53"/>
      <c r="X263" s="39">
        <f t="shared" si="58"/>
        <v>0</v>
      </c>
      <c r="Y263" s="39">
        <f t="shared" si="59"/>
        <v>0</v>
      </c>
      <c r="Z263" s="39">
        <f t="shared" si="60"/>
        <v>0</v>
      </c>
      <c r="AA263" s="39">
        <f t="shared" si="61"/>
        <v>0</v>
      </c>
      <c r="AB263" s="39">
        <f t="shared" si="62"/>
        <v>0</v>
      </c>
      <c r="AC263" s="39">
        <f t="shared" si="63"/>
        <v>0</v>
      </c>
      <c r="AD263" s="39">
        <f t="shared" si="64"/>
        <v>0</v>
      </c>
      <c r="AE263" s="39">
        <f t="shared" si="65"/>
        <v>0</v>
      </c>
      <c r="AF263" s="39">
        <f t="shared" si="66"/>
        <v>0</v>
      </c>
    </row>
    <row r="264" spans="1:32" ht="21">
      <c r="A264" s="53"/>
      <c r="B264" s="196"/>
      <c r="C264" s="196"/>
      <c r="D264" s="196"/>
      <c r="E264" s="196"/>
      <c r="F264" s="196"/>
      <c r="G264" s="196"/>
      <c r="H264" s="59">
        <f t="shared" si="73"/>
        <v>0</v>
      </c>
      <c r="I264" s="192"/>
      <c r="J264" s="197"/>
      <c r="K264" s="193"/>
      <c r="L264" s="60"/>
      <c r="M264" s="60"/>
      <c r="N264" s="60"/>
      <c r="O264" s="60"/>
      <c r="P264" s="60"/>
      <c r="Q264" s="60"/>
      <c r="R264" s="72" t="str">
        <f t="shared" si="74"/>
        <v/>
      </c>
      <c r="S264" s="62"/>
      <c r="T264" s="62"/>
      <c r="U264" s="62"/>
      <c r="V264" s="73">
        <f t="shared" si="75"/>
        <v>0</v>
      </c>
      <c r="W264" s="53"/>
      <c r="X264" s="39">
        <f t="shared" si="58"/>
        <v>0</v>
      </c>
      <c r="Y264" s="39">
        <f t="shared" si="59"/>
        <v>0</v>
      </c>
      <c r="Z264" s="39">
        <f t="shared" si="60"/>
        <v>0</v>
      </c>
      <c r="AA264" s="39">
        <f t="shared" si="61"/>
        <v>0</v>
      </c>
      <c r="AB264" s="39">
        <f t="shared" si="62"/>
        <v>0</v>
      </c>
      <c r="AC264" s="39">
        <f t="shared" si="63"/>
        <v>0</v>
      </c>
      <c r="AD264" s="39">
        <f t="shared" si="64"/>
        <v>0</v>
      </c>
      <c r="AE264" s="39">
        <f t="shared" si="65"/>
        <v>0</v>
      </c>
      <c r="AF264" s="39">
        <f t="shared" si="66"/>
        <v>0</v>
      </c>
    </row>
    <row r="265" spans="1:32" ht="21">
      <c r="A265" s="53"/>
      <c r="B265" s="196"/>
      <c r="C265" s="196"/>
      <c r="D265" s="196"/>
      <c r="E265" s="196"/>
      <c r="F265" s="196"/>
      <c r="G265" s="196"/>
      <c r="H265" s="59">
        <f t="shared" si="73"/>
        <v>0</v>
      </c>
      <c r="I265" s="192"/>
      <c r="J265" s="197"/>
      <c r="K265" s="193"/>
      <c r="L265" s="60"/>
      <c r="M265" s="60"/>
      <c r="N265" s="60"/>
      <c r="O265" s="60"/>
      <c r="P265" s="60"/>
      <c r="Q265" s="60"/>
      <c r="R265" s="72" t="str">
        <f t="shared" si="74"/>
        <v/>
      </c>
      <c r="S265" s="62"/>
      <c r="T265" s="62"/>
      <c r="U265" s="62"/>
      <c r="V265" s="73">
        <f t="shared" si="75"/>
        <v>0</v>
      </c>
      <c r="W265" s="53"/>
      <c r="X265" s="39">
        <f t="shared" si="58"/>
        <v>0</v>
      </c>
      <c r="Y265" s="39">
        <f t="shared" si="59"/>
        <v>0</v>
      </c>
      <c r="Z265" s="39">
        <f t="shared" si="60"/>
        <v>0</v>
      </c>
      <c r="AA265" s="39">
        <f t="shared" si="61"/>
        <v>0</v>
      </c>
      <c r="AB265" s="39">
        <f t="shared" si="62"/>
        <v>0</v>
      </c>
      <c r="AC265" s="39">
        <f t="shared" si="63"/>
        <v>0</v>
      </c>
      <c r="AD265" s="39">
        <f t="shared" si="64"/>
        <v>0</v>
      </c>
      <c r="AE265" s="39">
        <f t="shared" si="65"/>
        <v>0</v>
      </c>
      <c r="AF265" s="39">
        <f t="shared" si="66"/>
        <v>0</v>
      </c>
    </row>
    <row r="266" spans="1:32" ht="21">
      <c r="A266" s="53"/>
      <c r="B266" s="196"/>
      <c r="C266" s="196"/>
      <c r="D266" s="196"/>
      <c r="E266" s="196"/>
      <c r="F266" s="196"/>
      <c r="G266" s="196"/>
      <c r="H266" s="59">
        <f t="shared" si="73"/>
        <v>0</v>
      </c>
      <c r="I266" s="192"/>
      <c r="J266" s="197"/>
      <c r="K266" s="193"/>
      <c r="L266" s="60"/>
      <c r="M266" s="60"/>
      <c r="N266" s="60"/>
      <c r="O266" s="60"/>
      <c r="P266" s="60"/>
      <c r="Q266" s="60"/>
      <c r="R266" s="72" t="str">
        <f t="shared" si="74"/>
        <v/>
      </c>
      <c r="S266" s="62"/>
      <c r="T266" s="62"/>
      <c r="U266" s="62"/>
      <c r="V266" s="73">
        <f t="shared" si="75"/>
        <v>0</v>
      </c>
      <c r="W266" s="53"/>
      <c r="X266" s="39">
        <f t="shared" si="58"/>
        <v>0</v>
      </c>
      <c r="Y266" s="39">
        <f t="shared" si="59"/>
        <v>0</v>
      </c>
      <c r="Z266" s="39">
        <f t="shared" si="60"/>
        <v>0</v>
      </c>
      <c r="AA266" s="39">
        <f t="shared" si="61"/>
        <v>0</v>
      </c>
      <c r="AB266" s="39">
        <f t="shared" si="62"/>
        <v>0</v>
      </c>
      <c r="AC266" s="39">
        <f t="shared" si="63"/>
        <v>0</v>
      </c>
      <c r="AD266" s="39">
        <f t="shared" si="64"/>
        <v>0</v>
      </c>
      <c r="AE266" s="39">
        <f t="shared" si="65"/>
        <v>0</v>
      </c>
      <c r="AF266" s="39">
        <f t="shared" si="66"/>
        <v>0</v>
      </c>
    </row>
    <row r="267" spans="1:32" ht="21">
      <c r="A267" s="53"/>
      <c r="B267" s="196"/>
      <c r="C267" s="196"/>
      <c r="D267" s="196"/>
      <c r="E267" s="196"/>
      <c r="F267" s="196"/>
      <c r="G267" s="196"/>
      <c r="H267" s="59">
        <f t="shared" si="73"/>
        <v>0</v>
      </c>
      <c r="I267" s="192"/>
      <c r="J267" s="197"/>
      <c r="K267" s="193"/>
      <c r="L267" s="60"/>
      <c r="M267" s="60"/>
      <c r="N267" s="60"/>
      <c r="O267" s="60"/>
      <c r="P267" s="60"/>
      <c r="Q267" s="60"/>
      <c r="R267" s="72" t="str">
        <f t="shared" ref="R267:R273" si="76">+IF(Q267="Si",1,"")</f>
        <v/>
      </c>
      <c r="S267" s="62"/>
      <c r="T267" s="62"/>
      <c r="U267" s="62"/>
      <c r="V267" s="73">
        <f t="shared" ref="V267:V273" si="77">SUM(X267:AF267)</f>
        <v>0</v>
      </c>
      <c r="W267" s="53"/>
      <c r="X267" s="39">
        <f t="shared" si="58"/>
        <v>0</v>
      </c>
      <c r="Y267" s="39">
        <f t="shared" si="59"/>
        <v>0</v>
      </c>
      <c r="Z267" s="39">
        <f t="shared" si="60"/>
        <v>0</v>
      </c>
      <c r="AA267" s="39">
        <f t="shared" si="61"/>
        <v>0</v>
      </c>
      <c r="AB267" s="39">
        <f t="shared" si="62"/>
        <v>0</v>
      </c>
      <c r="AC267" s="39">
        <f t="shared" si="63"/>
        <v>0</v>
      </c>
      <c r="AD267" s="39">
        <f t="shared" si="64"/>
        <v>0</v>
      </c>
      <c r="AE267" s="39">
        <f t="shared" si="65"/>
        <v>0</v>
      </c>
      <c r="AF267" s="39">
        <f t="shared" si="66"/>
        <v>0</v>
      </c>
    </row>
    <row r="268" spans="1:32" ht="21">
      <c r="A268" s="53"/>
      <c r="B268" s="196"/>
      <c r="C268" s="196"/>
      <c r="D268" s="196"/>
      <c r="E268" s="196"/>
      <c r="F268" s="196"/>
      <c r="G268" s="196"/>
      <c r="H268" s="59">
        <f t="shared" si="73"/>
        <v>0</v>
      </c>
      <c r="I268" s="192"/>
      <c r="J268" s="197"/>
      <c r="K268" s="193"/>
      <c r="L268" s="60"/>
      <c r="M268" s="60"/>
      <c r="N268" s="60"/>
      <c r="O268" s="60"/>
      <c r="P268" s="60"/>
      <c r="Q268" s="60"/>
      <c r="R268" s="72" t="str">
        <f t="shared" si="76"/>
        <v/>
      </c>
      <c r="S268" s="62"/>
      <c r="T268" s="62"/>
      <c r="U268" s="62"/>
      <c r="V268" s="73">
        <f t="shared" si="77"/>
        <v>0</v>
      </c>
      <c r="W268" s="53"/>
      <c r="X268" s="39">
        <f t="shared" si="58"/>
        <v>0</v>
      </c>
      <c r="Y268" s="39">
        <f t="shared" si="59"/>
        <v>0</v>
      </c>
      <c r="Z268" s="39">
        <f t="shared" si="60"/>
        <v>0</v>
      </c>
      <c r="AA268" s="39">
        <f t="shared" si="61"/>
        <v>0</v>
      </c>
      <c r="AB268" s="39">
        <f t="shared" si="62"/>
        <v>0</v>
      </c>
      <c r="AC268" s="39">
        <f t="shared" si="63"/>
        <v>0</v>
      </c>
      <c r="AD268" s="39">
        <f t="shared" si="64"/>
        <v>0</v>
      </c>
      <c r="AE268" s="39">
        <f t="shared" si="65"/>
        <v>0</v>
      </c>
      <c r="AF268" s="39">
        <f t="shared" si="66"/>
        <v>0</v>
      </c>
    </row>
    <row r="269" spans="1:32" ht="21">
      <c r="A269" s="53"/>
      <c r="B269" s="196"/>
      <c r="C269" s="196"/>
      <c r="D269" s="196"/>
      <c r="E269" s="196"/>
      <c r="F269" s="196"/>
      <c r="G269" s="196"/>
      <c r="H269" s="59">
        <f t="shared" si="73"/>
        <v>0</v>
      </c>
      <c r="I269" s="192"/>
      <c r="J269" s="197"/>
      <c r="K269" s="193"/>
      <c r="L269" s="60"/>
      <c r="M269" s="60"/>
      <c r="N269" s="60"/>
      <c r="O269" s="60"/>
      <c r="P269" s="60"/>
      <c r="Q269" s="60"/>
      <c r="R269" s="72" t="str">
        <f t="shared" si="76"/>
        <v/>
      </c>
      <c r="S269" s="62"/>
      <c r="T269" s="62"/>
      <c r="U269" s="62"/>
      <c r="V269" s="73">
        <f t="shared" si="77"/>
        <v>0</v>
      </c>
      <c r="W269" s="53"/>
      <c r="X269" s="39">
        <f t="shared" si="58"/>
        <v>0</v>
      </c>
      <c r="Y269" s="39">
        <f t="shared" si="59"/>
        <v>0</v>
      </c>
      <c r="Z269" s="39">
        <f t="shared" si="60"/>
        <v>0</v>
      </c>
      <c r="AA269" s="39">
        <f t="shared" si="61"/>
        <v>0</v>
      </c>
      <c r="AB269" s="39">
        <f t="shared" si="62"/>
        <v>0</v>
      </c>
      <c r="AC269" s="39">
        <f t="shared" si="63"/>
        <v>0</v>
      </c>
      <c r="AD269" s="39">
        <f t="shared" si="64"/>
        <v>0</v>
      </c>
      <c r="AE269" s="39">
        <f t="shared" si="65"/>
        <v>0</v>
      </c>
      <c r="AF269" s="39">
        <f t="shared" si="66"/>
        <v>0</v>
      </c>
    </row>
    <row r="270" spans="1:32" ht="21">
      <c r="A270" s="53"/>
      <c r="B270" s="196"/>
      <c r="C270" s="196"/>
      <c r="D270" s="196"/>
      <c r="E270" s="196"/>
      <c r="F270" s="196"/>
      <c r="G270" s="196"/>
      <c r="H270" s="59">
        <f t="shared" si="73"/>
        <v>0</v>
      </c>
      <c r="I270" s="192"/>
      <c r="J270" s="197"/>
      <c r="K270" s="193"/>
      <c r="L270" s="60"/>
      <c r="M270" s="60"/>
      <c r="N270" s="60"/>
      <c r="O270" s="60"/>
      <c r="P270" s="60"/>
      <c r="Q270" s="60"/>
      <c r="R270" s="72" t="str">
        <f t="shared" si="76"/>
        <v/>
      </c>
      <c r="S270" s="62"/>
      <c r="T270" s="62"/>
      <c r="U270" s="62"/>
      <c r="V270" s="73">
        <f t="shared" si="77"/>
        <v>0</v>
      </c>
      <c r="W270" s="53"/>
      <c r="X270" s="39">
        <f t="shared" si="58"/>
        <v>0</v>
      </c>
      <c r="Y270" s="39">
        <f t="shared" si="59"/>
        <v>0</v>
      </c>
      <c r="Z270" s="39">
        <f t="shared" si="60"/>
        <v>0</v>
      </c>
      <c r="AA270" s="39">
        <f t="shared" si="61"/>
        <v>0</v>
      </c>
      <c r="AB270" s="39">
        <f t="shared" si="62"/>
        <v>0</v>
      </c>
      <c r="AC270" s="39">
        <f t="shared" si="63"/>
        <v>0</v>
      </c>
      <c r="AD270" s="39">
        <f t="shared" si="64"/>
        <v>0</v>
      </c>
      <c r="AE270" s="39">
        <f t="shared" si="65"/>
        <v>0</v>
      </c>
      <c r="AF270" s="39">
        <f t="shared" si="66"/>
        <v>0</v>
      </c>
    </row>
    <row r="271" spans="1:32" ht="21">
      <c r="A271" s="53"/>
      <c r="B271" s="196"/>
      <c r="C271" s="196"/>
      <c r="D271" s="196"/>
      <c r="E271" s="196"/>
      <c r="F271" s="196"/>
      <c r="G271" s="196"/>
      <c r="H271" s="59">
        <f t="shared" si="73"/>
        <v>0</v>
      </c>
      <c r="I271" s="192"/>
      <c r="J271" s="197"/>
      <c r="K271" s="193"/>
      <c r="L271" s="60"/>
      <c r="M271" s="60"/>
      <c r="N271" s="60"/>
      <c r="O271" s="60"/>
      <c r="P271" s="60"/>
      <c r="Q271" s="60"/>
      <c r="R271" s="72" t="str">
        <f t="shared" si="76"/>
        <v/>
      </c>
      <c r="S271" s="62"/>
      <c r="T271" s="62"/>
      <c r="U271" s="62"/>
      <c r="V271" s="73">
        <f t="shared" si="77"/>
        <v>0</v>
      </c>
      <c r="W271" s="53"/>
      <c r="X271" s="39">
        <f t="shared" si="58"/>
        <v>0</v>
      </c>
      <c r="Y271" s="39">
        <f t="shared" si="59"/>
        <v>0</v>
      </c>
      <c r="Z271" s="39">
        <f t="shared" si="60"/>
        <v>0</v>
      </c>
      <c r="AA271" s="39">
        <f t="shared" si="61"/>
        <v>0</v>
      </c>
      <c r="AB271" s="39">
        <f t="shared" si="62"/>
        <v>0</v>
      </c>
      <c r="AC271" s="39">
        <f t="shared" si="63"/>
        <v>0</v>
      </c>
      <c r="AD271" s="39">
        <f t="shared" si="64"/>
        <v>0</v>
      </c>
      <c r="AE271" s="39">
        <f t="shared" si="65"/>
        <v>0</v>
      </c>
      <c r="AF271" s="39">
        <f t="shared" si="66"/>
        <v>0</v>
      </c>
    </row>
    <row r="272" spans="1:32" ht="21">
      <c r="A272" s="53"/>
      <c r="B272" s="196"/>
      <c r="C272" s="196"/>
      <c r="D272" s="196"/>
      <c r="E272" s="196"/>
      <c r="F272" s="196"/>
      <c r="G272" s="196"/>
      <c r="H272" s="59">
        <f t="shared" si="73"/>
        <v>0</v>
      </c>
      <c r="I272" s="192"/>
      <c r="J272" s="197"/>
      <c r="K272" s="193"/>
      <c r="L272" s="60"/>
      <c r="M272" s="60"/>
      <c r="N272" s="60"/>
      <c r="O272" s="60"/>
      <c r="P272" s="60"/>
      <c r="Q272" s="60"/>
      <c r="R272" s="72" t="str">
        <f t="shared" si="76"/>
        <v/>
      </c>
      <c r="S272" s="62"/>
      <c r="T272" s="62"/>
      <c r="U272" s="62"/>
      <c r="V272" s="73">
        <f t="shared" si="77"/>
        <v>0</v>
      </c>
      <c r="W272" s="53"/>
      <c r="X272" s="39">
        <f t="shared" si="58"/>
        <v>0</v>
      </c>
      <c r="Y272" s="39">
        <f t="shared" si="59"/>
        <v>0</v>
      </c>
      <c r="Z272" s="39">
        <f t="shared" si="60"/>
        <v>0</v>
      </c>
      <c r="AA272" s="39">
        <f t="shared" si="61"/>
        <v>0</v>
      </c>
      <c r="AB272" s="39">
        <f t="shared" si="62"/>
        <v>0</v>
      </c>
      <c r="AC272" s="39">
        <f t="shared" si="63"/>
        <v>0</v>
      </c>
      <c r="AD272" s="39">
        <f t="shared" si="64"/>
        <v>0</v>
      </c>
      <c r="AE272" s="39">
        <f t="shared" si="65"/>
        <v>0</v>
      </c>
      <c r="AF272" s="39">
        <f t="shared" si="66"/>
        <v>0</v>
      </c>
    </row>
    <row r="273" spans="1:32" ht="21">
      <c r="A273" s="53"/>
      <c r="B273" s="196"/>
      <c r="C273" s="196"/>
      <c r="D273" s="196"/>
      <c r="E273" s="196"/>
      <c r="F273" s="196"/>
      <c r="G273" s="196"/>
      <c r="H273" s="59">
        <f t="shared" si="73"/>
        <v>0</v>
      </c>
      <c r="I273" s="192"/>
      <c r="J273" s="197"/>
      <c r="K273" s="193"/>
      <c r="L273" s="60"/>
      <c r="M273" s="60"/>
      <c r="N273" s="60"/>
      <c r="O273" s="60"/>
      <c r="P273" s="60"/>
      <c r="Q273" s="60"/>
      <c r="R273" s="72" t="str">
        <f t="shared" si="76"/>
        <v/>
      </c>
      <c r="S273" s="62"/>
      <c r="T273" s="62"/>
      <c r="U273" s="62"/>
      <c r="V273" s="73">
        <f t="shared" si="77"/>
        <v>0</v>
      </c>
      <c r="W273" s="53"/>
      <c r="X273" s="39">
        <f t="shared" si="58"/>
        <v>0</v>
      </c>
      <c r="Y273" s="39">
        <f t="shared" si="59"/>
        <v>0</v>
      </c>
      <c r="Z273" s="39">
        <f t="shared" si="60"/>
        <v>0</v>
      </c>
      <c r="AA273" s="39">
        <f t="shared" si="61"/>
        <v>0</v>
      </c>
      <c r="AB273" s="39">
        <f t="shared" si="62"/>
        <v>0</v>
      </c>
      <c r="AC273" s="39">
        <f t="shared" si="63"/>
        <v>0</v>
      </c>
      <c r="AD273" s="39">
        <f t="shared" si="64"/>
        <v>0</v>
      </c>
      <c r="AE273" s="39">
        <f t="shared" si="65"/>
        <v>0</v>
      </c>
      <c r="AF273" s="39">
        <f t="shared" si="66"/>
        <v>0</v>
      </c>
    </row>
    <row r="274" spans="1:32" ht="21">
      <c r="A274" s="53"/>
      <c r="B274" s="196"/>
      <c r="C274" s="196"/>
      <c r="D274" s="196"/>
      <c r="E274" s="196"/>
      <c r="F274" s="196"/>
      <c r="G274" s="196"/>
      <c r="H274" s="59">
        <f t="shared" si="73"/>
        <v>0</v>
      </c>
      <c r="I274" s="192"/>
      <c r="J274" s="197"/>
      <c r="K274" s="193"/>
      <c r="L274" s="60"/>
      <c r="M274" s="60"/>
      <c r="N274" s="60"/>
      <c r="O274" s="60"/>
      <c r="P274" s="60"/>
      <c r="Q274" s="60"/>
      <c r="R274" s="72" t="str">
        <f t="shared" ref="R274:R286" si="78">+IF(Q274="Si",1,"")</f>
        <v/>
      </c>
      <c r="S274" s="62"/>
      <c r="T274" s="62"/>
      <c r="U274" s="62"/>
      <c r="V274" s="73">
        <f t="shared" ref="V274:V286" si="79">SUM(X274:AF274)</f>
        <v>0</v>
      </c>
      <c r="W274" s="53"/>
      <c r="X274" s="39">
        <f t="shared" si="58"/>
        <v>0</v>
      </c>
      <c r="Y274" s="39">
        <f t="shared" si="59"/>
        <v>0</v>
      </c>
      <c r="Z274" s="39">
        <f t="shared" si="60"/>
        <v>0</v>
      </c>
      <c r="AA274" s="39">
        <f t="shared" si="61"/>
        <v>0</v>
      </c>
      <c r="AB274" s="39">
        <f t="shared" si="62"/>
        <v>0</v>
      </c>
      <c r="AC274" s="39">
        <f t="shared" si="63"/>
        <v>0</v>
      </c>
      <c r="AD274" s="39">
        <f t="shared" si="64"/>
        <v>0</v>
      </c>
      <c r="AE274" s="39">
        <f t="shared" si="65"/>
        <v>0</v>
      </c>
      <c r="AF274" s="39">
        <f t="shared" si="66"/>
        <v>0</v>
      </c>
    </row>
    <row r="275" spans="1:32" ht="21">
      <c r="A275" s="53"/>
      <c r="B275" s="196"/>
      <c r="C275" s="196"/>
      <c r="D275" s="196"/>
      <c r="E275" s="196"/>
      <c r="F275" s="196"/>
      <c r="G275" s="196"/>
      <c r="H275" s="59">
        <f t="shared" si="73"/>
        <v>0</v>
      </c>
      <c r="I275" s="192"/>
      <c r="J275" s="197"/>
      <c r="K275" s="193"/>
      <c r="L275" s="60"/>
      <c r="M275" s="60"/>
      <c r="N275" s="60"/>
      <c r="O275" s="60"/>
      <c r="P275" s="60"/>
      <c r="Q275" s="60"/>
      <c r="R275" s="72" t="str">
        <f t="shared" si="78"/>
        <v/>
      </c>
      <c r="S275" s="62"/>
      <c r="T275" s="62"/>
      <c r="U275" s="62"/>
      <c r="V275" s="73">
        <f t="shared" si="79"/>
        <v>0</v>
      </c>
      <c r="W275" s="53"/>
      <c r="X275" s="39">
        <f t="shared" si="58"/>
        <v>0</v>
      </c>
      <c r="Y275" s="39">
        <f t="shared" si="59"/>
        <v>0</v>
      </c>
      <c r="Z275" s="39">
        <f t="shared" si="60"/>
        <v>0</v>
      </c>
      <c r="AA275" s="39">
        <f t="shared" si="61"/>
        <v>0</v>
      </c>
      <c r="AB275" s="39">
        <f t="shared" si="62"/>
        <v>0</v>
      </c>
      <c r="AC275" s="39">
        <f t="shared" si="63"/>
        <v>0</v>
      </c>
      <c r="AD275" s="39">
        <f t="shared" si="64"/>
        <v>0</v>
      </c>
      <c r="AE275" s="39">
        <f t="shared" si="65"/>
        <v>0</v>
      </c>
      <c r="AF275" s="39">
        <f t="shared" si="66"/>
        <v>0</v>
      </c>
    </row>
    <row r="276" spans="1:32" ht="21">
      <c r="A276" s="53"/>
      <c r="B276" s="196"/>
      <c r="C276" s="196"/>
      <c r="D276" s="196"/>
      <c r="E276" s="196"/>
      <c r="F276" s="196"/>
      <c r="G276" s="196"/>
      <c r="H276" s="59">
        <f t="shared" si="73"/>
        <v>0</v>
      </c>
      <c r="I276" s="192"/>
      <c r="J276" s="197"/>
      <c r="K276" s="193"/>
      <c r="L276" s="60"/>
      <c r="M276" s="60"/>
      <c r="N276" s="60"/>
      <c r="O276" s="60"/>
      <c r="P276" s="60"/>
      <c r="Q276" s="60"/>
      <c r="R276" s="72" t="str">
        <f t="shared" si="78"/>
        <v/>
      </c>
      <c r="S276" s="62"/>
      <c r="T276" s="62"/>
      <c r="U276" s="62"/>
      <c r="V276" s="73">
        <f t="shared" si="79"/>
        <v>0</v>
      </c>
      <c r="W276" s="53"/>
      <c r="X276" s="39">
        <f t="shared" si="58"/>
        <v>0</v>
      </c>
      <c r="Y276" s="39">
        <f t="shared" si="59"/>
        <v>0</v>
      </c>
      <c r="Z276" s="39">
        <f t="shared" si="60"/>
        <v>0</v>
      </c>
      <c r="AA276" s="39">
        <f t="shared" si="61"/>
        <v>0</v>
      </c>
      <c r="AB276" s="39">
        <f t="shared" si="62"/>
        <v>0</v>
      </c>
      <c r="AC276" s="39">
        <f t="shared" si="63"/>
        <v>0</v>
      </c>
      <c r="AD276" s="39">
        <f t="shared" si="64"/>
        <v>0</v>
      </c>
      <c r="AE276" s="39">
        <f t="shared" si="65"/>
        <v>0</v>
      </c>
      <c r="AF276" s="39">
        <f t="shared" si="66"/>
        <v>0</v>
      </c>
    </row>
    <row r="277" spans="1:32" ht="21">
      <c r="A277" s="53"/>
      <c r="B277" s="196"/>
      <c r="C277" s="196"/>
      <c r="D277" s="196"/>
      <c r="E277" s="196"/>
      <c r="F277" s="196"/>
      <c r="G277" s="196"/>
      <c r="H277" s="59">
        <f t="shared" si="73"/>
        <v>0</v>
      </c>
      <c r="I277" s="192"/>
      <c r="J277" s="197"/>
      <c r="K277" s="193"/>
      <c r="L277" s="60"/>
      <c r="M277" s="60"/>
      <c r="N277" s="60"/>
      <c r="O277" s="60"/>
      <c r="P277" s="60"/>
      <c r="Q277" s="60"/>
      <c r="R277" s="72" t="str">
        <f t="shared" si="78"/>
        <v/>
      </c>
      <c r="S277" s="62"/>
      <c r="T277" s="62"/>
      <c r="U277" s="62"/>
      <c r="V277" s="73">
        <f t="shared" si="79"/>
        <v>0</v>
      </c>
      <c r="W277" s="53"/>
      <c r="X277" s="39">
        <f t="shared" si="58"/>
        <v>0</v>
      </c>
      <c r="Y277" s="39">
        <f t="shared" si="59"/>
        <v>0</v>
      </c>
      <c r="Z277" s="39">
        <f t="shared" si="60"/>
        <v>0</v>
      </c>
      <c r="AA277" s="39">
        <f t="shared" si="61"/>
        <v>0</v>
      </c>
      <c r="AB277" s="39">
        <f t="shared" si="62"/>
        <v>0</v>
      </c>
      <c r="AC277" s="39">
        <f t="shared" si="63"/>
        <v>0</v>
      </c>
      <c r="AD277" s="39">
        <f t="shared" si="64"/>
        <v>0</v>
      </c>
      <c r="AE277" s="39">
        <f t="shared" si="65"/>
        <v>0</v>
      </c>
      <c r="AF277" s="39">
        <f t="shared" si="66"/>
        <v>0</v>
      </c>
    </row>
    <row r="278" spans="1:32" ht="21">
      <c r="A278" s="53"/>
      <c r="B278" s="196"/>
      <c r="C278" s="196"/>
      <c r="D278" s="196"/>
      <c r="E278" s="196"/>
      <c r="F278" s="196"/>
      <c r="G278" s="196"/>
      <c r="H278" s="59">
        <f t="shared" si="73"/>
        <v>0</v>
      </c>
      <c r="I278" s="192"/>
      <c r="J278" s="197"/>
      <c r="K278" s="193"/>
      <c r="L278" s="60"/>
      <c r="M278" s="60"/>
      <c r="N278" s="60"/>
      <c r="O278" s="60"/>
      <c r="P278" s="60"/>
      <c r="Q278" s="60"/>
      <c r="R278" s="72" t="str">
        <f t="shared" si="78"/>
        <v/>
      </c>
      <c r="S278" s="62"/>
      <c r="T278" s="62"/>
      <c r="U278" s="62"/>
      <c r="V278" s="73">
        <f t="shared" si="79"/>
        <v>0</v>
      </c>
      <c r="W278" s="53"/>
      <c r="X278" s="39">
        <f t="shared" si="58"/>
        <v>0</v>
      </c>
      <c r="Y278" s="39">
        <f t="shared" si="59"/>
        <v>0</v>
      </c>
      <c r="Z278" s="39">
        <f t="shared" si="60"/>
        <v>0</v>
      </c>
      <c r="AA278" s="39">
        <f t="shared" si="61"/>
        <v>0</v>
      </c>
      <c r="AB278" s="39">
        <f t="shared" si="62"/>
        <v>0</v>
      </c>
      <c r="AC278" s="39">
        <f t="shared" si="63"/>
        <v>0</v>
      </c>
      <c r="AD278" s="39">
        <f t="shared" si="64"/>
        <v>0</v>
      </c>
      <c r="AE278" s="39">
        <f t="shared" si="65"/>
        <v>0</v>
      </c>
      <c r="AF278" s="39">
        <f t="shared" si="66"/>
        <v>0</v>
      </c>
    </row>
    <row r="279" spans="1:32" ht="21">
      <c r="A279" s="53"/>
      <c r="B279" s="196"/>
      <c r="C279" s="196"/>
      <c r="D279" s="196"/>
      <c r="E279" s="196"/>
      <c r="F279" s="196"/>
      <c r="G279" s="196"/>
      <c r="H279" s="59">
        <f t="shared" si="73"/>
        <v>0</v>
      </c>
      <c r="I279" s="192"/>
      <c r="J279" s="197"/>
      <c r="K279" s="193"/>
      <c r="L279" s="60"/>
      <c r="M279" s="60"/>
      <c r="N279" s="60"/>
      <c r="O279" s="60"/>
      <c r="P279" s="60"/>
      <c r="Q279" s="60"/>
      <c r="R279" s="72" t="str">
        <f t="shared" si="78"/>
        <v/>
      </c>
      <c r="S279" s="62"/>
      <c r="T279" s="62"/>
      <c r="U279" s="62"/>
      <c r="V279" s="73">
        <f t="shared" si="79"/>
        <v>0</v>
      </c>
      <c r="W279" s="53"/>
      <c r="X279" s="39">
        <f t="shared" si="58"/>
        <v>0</v>
      </c>
      <c r="Y279" s="39">
        <f t="shared" si="59"/>
        <v>0</v>
      </c>
      <c r="Z279" s="39">
        <f t="shared" si="60"/>
        <v>0</v>
      </c>
      <c r="AA279" s="39">
        <f t="shared" si="61"/>
        <v>0</v>
      </c>
      <c r="AB279" s="39">
        <f t="shared" si="62"/>
        <v>0</v>
      </c>
      <c r="AC279" s="39">
        <f t="shared" si="63"/>
        <v>0</v>
      </c>
      <c r="AD279" s="39">
        <f t="shared" si="64"/>
        <v>0</v>
      </c>
      <c r="AE279" s="39">
        <f t="shared" si="65"/>
        <v>0</v>
      </c>
      <c r="AF279" s="39">
        <f t="shared" si="66"/>
        <v>0</v>
      </c>
    </row>
    <row r="280" spans="1:32" ht="21">
      <c r="A280" s="53"/>
      <c r="B280" s="196"/>
      <c r="C280" s="196"/>
      <c r="D280" s="196"/>
      <c r="E280" s="196"/>
      <c r="F280" s="196"/>
      <c r="G280" s="196"/>
      <c r="H280" s="59">
        <f t="shared" si="73"/>
        <v>0</v>
      </c>
      <c r="I280" s="192"/>
      <c r="J280" s="197"/>
      <c r="K280" s="193"/>
      <c r="L280" s="60"/>
      <c r="M280" s="60"/>
      <c r="N280" s="60"/>
      <c r="O280" s="60"/>
      <c r="P280" s="60"/>
      <c r="Q280" s="60"/>
      <c r="R280" s="72" t="str">
        <f t="shared" si="78"/>
        <v/>
      </c>
      <c r="S280" s="62"/>
      <c r="T280" s="62"/>
      <c r="U280" s="62"/>
      <c r="V280" s="73">
        <f t="shared" si="79"/>
        <v>0</v>
      </c>
      <c r="W280" s="53"/>
      <c r="X280" s="39">
        <f t="shared" si="58"/>
        <v>0</v>
      </c>
      <c r="Y280" s="39">
        <f t="shared" si="59"/>
        <v>0</v>
      </c>
      <c r="Z280" s="39">
        <f t="shared" si="60"/>
        <v>0</v>
      </c>
      <c r="AA280" s="39">
        <f t="shared" si="61"/>
        <v>0</v>
      </c>
      <c r="AB280" s="39">
        <f t="shared" si="62"/>
        <v>0</v>
      </c>
      <c r="AC280" s="39">
        <f t="shared" si="63"/>
        <v>0</v>
      </c>
      <c r="AD280" s="39">
        <f t="shared" si="64"/>
        <v>0</v>
      </c>
      <c r="AE280" s="39">
        <f t="shared" si="65"/>
        <v>0</v>
      </c>
      <c r="AF280" s="39">
        <f t="shared" si="66"/>
        <v>0</v>
      </c>
    </row>
    <row r="281" spans="1:32" ht="21">
      <c r="A281" s="53"/>
      <c r="B281" s="196"/>
      <c r="C281" s="196"/>
      <c r="D281" s="196"/>
      <c r="E281" s="196"/>
      <c r="F281" s="196"/>
      <c r="G281" s="196"/>
      <c r="H281" s="59">
        <f t="shared" si="73"/>
        <v>0</v>
      </c>
      <c r="I281" s="192"/>
      <c r="J281" s="197"/>
      <c r="K281" s="193"/>
      <c r="L281" s="60"/>
      <c r="M281" s="60"/>
      <c r="N281" s="60"/>
      <c r="O281" s="60"/>
      <c r="P281" s="60"/>
      <c r="Q281" s="60"/>
      <c r="R281" s="72" t="str">
        <f t="shared" si="78"/>
        <v/>
      </c>
      <c r="S281" s="62"/>
      <c r="T281" s="62"/>
      <c r="U281" s="62"/>
      <c r="V281" s="73">
        <f t="shared" si="79"/>
        <v>0</v>
      </c>
      <c r="W281" s="53"/>
      <c r="X281" s="39">
        <f t="shared" si="58"/>
        <v>0</v>
      </c>
      <c r="Y281" s="39">
        <f t="shared" si="59"/>
        <v>0</v>
      </c>
      <c r="Z281" s="39">
        <f t="shared" si="60"/>
        <v>0</v>
      </c>
      <c r="AA281" s="39">
        <f t="shared" si="61"/>
        <v>0</v>
      </c>
      <c r="AB281" s="39">
        <f t="shared" si="62"/>
        <v>0</v>
      </c>
      <c r="AC281" s="39">
        <f t="shared" si="63"/>
        <v>0</v>
      </c>
      <c r="AD281" s="39">
        <f t="shared" si="64"/>
        <v>0</v>
      </c>
      <c r="AE281" s="39">
        <f t="shared" si="65"/>
        <v>0</v>
      </c>
      <c r="AF281" s="39">
        <f t="shared" si="66"/>
        <v>0</v>
      </c>
    </row>
    <row r="282" spans="1:32" ht="21">
      <c r="A282" s="53"/>
      <c r="B282" s="196"/>
      <c r="C282" s="196"/>
      <c r="D282" s="196"/>
      <c r="E282" s="196"/>
      <c r="F282" s="196"/>
      <c r="G282" s="196"/>
      <c r="H282" s="59">
        <f t="shared" si="73"/>
        <v>0</v>
      </c>
      <c r="I282" s="192"/>
      <c r="J282" s="197"/>
      <c r="K282" s="193"/>
      <c r="L282" s="60"/>
      <c r="M282" s="60"/>
      <c r="N282" s="60"/>
      <c r="O282" s="60"/>
      <c r="P282" s="60"/>
      <c r="Q282" s="60"/>
      <c r="R282" s="72" t="str">
        <f t="shared" si="78"/>
        <v/>
      </c>
      <c r="S282" s="62"/>
      <c r="T282" s="62"/>
      <c r="U282" s="62"/>
      <c r="V282" s="73">
        <f t="shared" si="79"/>
        <v>0</v>
      </c>
      <c r="W282" s="53"/>
      <c r="X282" s="39">
        <f t="shared" si="58"/>
        <v>0</v>
      </c>
      <c r="Y282" s="39">
        <f t="shared" si="59"/>
        <v>0</v>
      </c>
      <c r="Z282" s="39">
        <f t="shared" si="60"/>
        <v>0</v>
      </c>
      <c r="AA282" s="39">
        <f t="shared" si="61"/>
        <v>0</v>
      </c>
      <c r="AB282" s="39">
        <f t="shared" si="62"/>
        <v>0</v>
      </c>
      <c r="AC282" s="39">
        <f t="shared" si="63"/>
        <v>0</v>
      </c>
      <c r="AD282" s="39">
        <f t="shared" si="64"/>
        <v>0</v>
      </c>
      <c r="AE282" s="39">
        <f t="shared" si="65"/>
        <v>0</v>
      </c>
      <c r="AF282" s="39">
        <f t="shared" si="66"/>
        <v>0</v>
      </c>
    </row>
    <row r="283" spans="1:32" ht="21">
      <c r="A283" s="53"/>
      <c r="B283" s="196"/>
      <c r="C283" s="196"/>
      <c r="D283" s="196"/>
      <c r="E283" s="196"/>
      <c r="F283" s="196"/>
      <c r="G283" s="196"/>
      <c r="H283" s="59">
        <f t="shared" si="73"/>
        <v>0</v>
      </c>
      <c r="I283" s="192"/>
      <c r="J283" s="197"/>
      <c r="K283" s="193"/>
      <c r="L283" s="60"/>
      <c r="M283" s="60"/>
      <c r="N283" s="60"/>
      <c r="O283" s="60"/>
      <c r="P283" s="60"/>
      <c r="Q283" s="60"/>
      <c r="R283" s="72" t="str">
        <f t="shared" si="78"/>
        <v/>
      </c>
      <c r="S283" s="62"/>
      <c r="T283" s="62"/>
      <c r="U283" s="62"/>
      <c r="V283" s="73">
        <f t="shared" si="79"/>
        <v>0</v>
      </c>
      <c r="W283" s="53"/>
      <c r="X283" s="39">
        <f t="shared" ref="X283:X344" si="80">+IF(L283="SI",2,0)</f>
        <v>0</v>
      </c>
      <c r="Y283" s="39">
        <f t="shared" ref="Y283:Y344" si="81">+IF(M283="SI",0.5,0)</f>
        <v>0</v>
      </c>
      <c r="Z283" s="39">
        <f t="shared" ref="Z283:Z344" si="82">+IF(N283="SI",1,0)</f>
        <v>0</v>
      </c>
      <c r="AA283" s="39">
        <f t="shared" ref="AA283:AA344" si="83">+IF(O283="SI",1.5,0)</f>
        <v>0</v>
      </c>
      <c r="AB283" s="39">
        <f t="shared" ref="AB283:AB344" si="84">+IF(P283="SI",1.5,0)</f>
        <v>0</v>
      </c>
      <c r="AC283" s="39">
        <f t="shared" ref="AC283:AC344" si="85">+IF(Q283="SI",1.5,0)</f>
        <v>0</v>
      </c>
      <c r="AD283" s="39">
        <f t="shared" ref="AD283:AD344" si="86">+IF(S283="No",1,0)</f>
        <v>0</v>
      </c>
      <c r="AE283" s="39">
        <f t="shared" ref="AE283:AE344" si="87">+IF(T283="No",0.5,0)</f>
        <v>0</v>
      </c>
      <c r="AF283" s="39">
        <f t="shared" ref="AF283:AF344" si="88">+IF(U283="No",0.5,0)</f>
        <v>0</v>
      </c>
    </row>
    <row r="284" spans="1:32" ht="21">
      <c r="A284" s="53"/>
      <c r="B284" s="196"/>
      <c r="C284" s="196"/>
      <c r="D284" s="196"/>
      <c r="E284" s="196"/>
      <c r="F284" s="196"/>
      <c r="G284" s="196"/>
      <c r="H284" s="59">
        <f t="shared" si="73"/>
        <v>0</v>
      </c>
      <c r="I284" s="192"/>
      <c r="J284" s="197"/>
      <c r="K284" s="193"/>
      <c r="L284" s="60"/>
      <c r="M284" s="60"/>
      <c r="N284" s="60"/>
      <c r="O284" s="60"/>
      <c r="P284" s="60"/>
      <c r="Q284" s="60"/>
      <c r="R284" s="72" t="str">
        <f t="shared" si="78"/>
        <v/>
      </c>
      <c r="S284" s="62"/>
      <c r="T284" s="62"/>
      <c r="U284" s="62"/>
      <c r="V284" s="73">
        <f t="shared" si="79"/>
        <v>0</v>
      </c>
      <c r="W284" s="53"/>
      <c r="X284" s="39">
        <f t="shared" si="80"/>
        <v>0</v>
      </c>
      <c r="Y284" s="39">
        <f t="shared" si="81"/>
        <v>0</v>
      </c>
      <c r="Z284" s="39">
        <f t="shared" si="82"/>
        <v>0</v>
      </c>
      <c r="AA284" s="39">
        <f t="shared" si="83"/>
        <v>0</v>
      </c>
      <c r="AB284" s="39">
        <f t="shared" si="84"/>
        <v>0</v>
      </c>
      <c r="AC284" s="39">
        <f t="shared" si="85"/>
        <v>0</v>
      </c>
      <c r="AD284" s="39">
        <f t="shared" si="86"/>
        <v>0</v>
      </c>
      <c r="AE284" s="39">
        <f t="shared" si="87"/>
        <v>0</v>
      </c>
      <c r="AF284" s="39">
        <f t="shared" si="88"/>
        <v>0</v>
      </c>
    </row>
    <row r="285" spans="1:32" ht="21">
      <c r="A285" s="53"/>
      <c r="B285" s="196"/>
      <c r="C285" s="196"/>
      <c r="D285" s="196"/>
      <c r="E285" s="196"/>
      <c r="F285" s="196"/>
      <c r="G285" s="196"/>
      <c r="H285" s="59">
        <f t="shared" si="73"/>
        <v>0</v>
      </c>
      <c r="I285" s="192"/>
      <c r="J285" s="197"/>
      <c r="K285" s="193"/>
      <c r="L285" s="60"/>
      <c r="M285" s="60"/>
      <c r="N285" s="60"/>
      <c r="O285" s="60"/>
      <c r="P285" s="60"/>
      <c r="Q285" s="60"/>
      <c r="R285" s="72" t="str">
        <f t="shared" si="78"/>
        <v/>
      </c>
      <c r="S285" s="62"/>
      <c r="T285" s="62"/>
      <c r="U285" s="62"/>
      <c r="V285" s="73">
        <f t="shared" si="79"/>
        <v>0</v>
      </c>
      <c r="W285" s="53"/>
      <c r="X285" s="39">
        <f t="shared" si="80"/>
        <v>0</v>
      </c>
      <c r="Y285" s="39">
        <f t="shared" si="81"/>
        <v>0</v>
      </c>
      <c r="Z285" s="39">
        <f t="shared" si="82"/>
        <v>0</v>
      </c>
      <c r="AA285" s="39">
        <f t="shared" si="83"/>
        <v>0</v>
      </c>
      <c r="AB285" s="39">
        <f t="shared" si="84"/>
        <v>0</v>
      </c>
      <c r="AC285" s="39">
        <f t="shared" si="85"/>
        <v>0</v>
      </c>
      <c r="AD285" s="39">
        <f t="shared" si="86"/>
        <v>0</v>
      </c>
      <c r="AE285" s="39">
        <f t="shared" si="87"/>
        <v>0</v>
      </c>
      <c r="AF285" s="39">
        <f t="shared" si="88"/>
        <v>0</v>
      </c>
    </row>
    <row r="286" spans="1:32" ht="21">
      <c r="A286" s="53"/>
      <c r="B286" s="196"/>
      <c r="C286" s="196"/>
      <c r="D286" s="196"/>
      <c r="E286" s="196"/>
      <c r="F286" s="196"/>
      <c r="G286" s="196"/>
      <c r="H286" s="59">
        <f t="shared" si="73"/>
        <v>0</v>
      </c>
      <c r="I286" s="192"/>
      <c r="J286" s="197"/>
      <c r="K286" s="193"/>
      <c r="L286" s="60"/>
      <c r="M286" s="60"/>
      <c r="N286" s="60"/>
      <c r="O286" s="60"/>
      <c r="P286" s="60"/>
      <c r="Q286" s="60"/>
      <c r="R286" s="72" t="str">
        <f t="shared" si="78"/>
        <v/>
      </c>
      <c r="S286" s="62"/>
      <c r="T286" s="62"/>
      <c r="U286" s="62"/>
      <c r="V286" s="73">
        <f t="shared" si="79"/>
        <v>0</v>
      </c>
      <c r="W286" s="53"/>
      <c r="X286" s="39">
        <f t="shared" si="80"/>
        <v>0</v>
      </c>
      <c r="Y286" s="39">
        <f t="shared" si="81"/>
        <v>0</v>
      </c>
      <c r="Z286" s="39">
        <f t="shared" si="82"/>
        <v>0</v>
      </c>
      <c r="AA286" s="39">
        <f t="shared" si="83"/>
        <v>0</v>
      </c>
      <c r="AB286" s="39">
        <f t="shared" si="84"/>
        <v>0</v>
      </c>
      <c r="AC286" s="39">
        <f t="shared" si="85"/>
        <v>0</v>
      </c>
      <c r="AD286" s="39">
        <f t="shared" si="86"/>
        <v>0</v>
      </c>
      <c r="AE286" s="39">
        <f t="shared" si="87"/>
        <v>0</v>
      </c>
      <c r="AF286" s="39">
        <f t="shared" si="88"/>
        <v>0</v>
      </c>
    </row>
    <row r="287" spans="1:32" ht="21">
      <c r="A287" s="53"/>
      <c r="B287" s="196"/>
      <c r="C287" s="196"/>
      <c r="D287" s="196"/>
      <c r="E287" s="196"/>
      <c r="F287" s="196"/>
      <c r="G287" s="196"/>
      <c r="H287" s="59">
        <f t="shared" si="73"/>
        <v>0</v>
      </c>
      <c r="I287" s="192"/>
      <c r="J287" s="197"/>
      <c r="K287" s="193"/>
      <c r="L287" s="60"/>
      <c r="M287" s="60"/>
      <c r="N287" s="60"/>
      <c r="O287" s="60"/>
      <c r="P287" s="60"/>
      <c r="Q287" s="60"/>
      <c r="R287" s="72" t="str">
        <f t="shared" ref="R287:R293" si="89">+IF(Q287="Si",1,"")</f>
        <v/>
      </c>
      <c r="S287" s="62"/>
      <c r="T287" s="62"/>
      <c r="U287" s="62"/>
      <c r="V287" s="73">
        <f t="shared" ref="V287:V293" si="90">SUM(X287:AF287)</f>
        <v>0</v>
      </c>
      <c r="W287" s="53"/>
      <c r="X287" s="39">
        <f t="shared" si="80"/>
        <v>0</v>
      </c>
      <c r="Y287" s="39">
        <f t="shared" si="81"/>
        <v>0</v>
      </c>
      <c r="Z287" s="39">
        <f t="shared" si="82"/>
        <v>0</v>
      </c>
      <c r="AA287" s="39">
        <f t="shared" si="83"/>
        <v>0</v>
      </c>
      <c r="AB287" s="39">
        <f t="shared" si="84"/>
        <v>0</v>
      </c>
      <c r="AC287" s="39">
        <f t="shared" si="85"/>
        <v>0</v>
      </c>
      <c r="AD287" s="39">
        <f t="shared" si="86"/>
        <v>0</v>
      </c>
      <c r="AE287" s="39">
        <f t="shared" si="87"/>
        <v>0</v>
      </c>
      <c r="AF287" s="39">
        <f t="shared" si="88"/>
        <v>0</v>
      </c>
    </row>
    <row r="288" spans="1:32" ht="21">
      <c r="A288" s="53"/>
      <c r="B288" s="196"/>
      <c r="C288" s="196"/>
      <c r="D288" s="196"/>
      <c r="E288" s="196"/>
      <c r="F288" s="196"/>
      <c r="G288" s="196"/>
      <c r="H288" s="59">
        <f t="shared" si="73"/>
        <v>0</v>
      </c>
      <c r="I288" s="192"/>
      <c r="J288" s="197"/>
      <c r="K288" s="193"/>
      <c r="L288" s="60"/>
      <c r="M288" s="60"/>
      <c r="N288" s="60"/>
      <c r="O288" s="60"/>
      <c r="P288" s="60"/>
      <c r="Q288" s="60"/>
      <c r="R288" s="72" t="str">
        <f t="shared" si="89"/>
        <v/>
      </c>
      <c r="S288" s="62"/>
      <c r="T288" s="62"/>
      <c r="U288" s="62"/>
      <c r="V288" s="73">
        <f t="shared" si="90"/>
        <v>0</v>
      </c>
      <c r="W288" s="53"/>
      <c r="X288" s="39">
        <f t="shared" si="80"/>
        <v>0</v>
      </c>
      <c r="Y288" s="39">
        <f t="shared" si="81"/>
        <v>0</v>
      </c>
      <c r="Z288" s="39">
        <f t="shared" si="82"/>
        <v>0</v>
      </c>
      <c r="AA288" s="39">
        <f t="shared" si="83"/>
        <v>0</v>
      </c>
      <c r="AB288" s="39">
        <f t="shared" si="84"/>
        <v>0</v>
      </c>
      <c r="AC288" s="39">
        <f t="shared" si="85"/>
        <v>0</v>
      </c>
      <c r="AD288" s="39">
        <f t="shared" si="86"/>
        <v>0</v>
      </c>
      <c r="AE288" s="39">
        <f t="shared" si="87"/>
        <v>0</v>
      </c>
      <c r="AF288" s="39">
        <f t="shared" si="88"/>
        <v>0</v>
      </c>
    </row>
    <row r="289" spans="1:32" ht="21">
      <c r="A289" s="53"/>
      <c r="B289" s="196"/>
      <c r="C289" s="196"/>
      <c r="D289" s="196"/>
      <c r="E289" s="196"/>
      <c r="F289" s="196"/>
      <c r="G289" s="196"/>
      <c r="H289" s="59">
        <f t="shared" si="73"/>
        <v>0</v>
      </c>
      <c r="I289" s="192"/>
      <c r="J289" s="197"/>
      <c r="K289" s="193"/>
      <c r="L289" s="60"/>
      <c r="M289" s="60"/>
      <c r="N289" s="60"/>
      <c r="O289" s="60"/>
      <c r="P289" s="60"/>
      <c r="Q289" s="60"/>
      <c r="R289" s="72" t="str">
        <f t="shared" si="89"/>
        <v/>
      </c>
      <c r="S289" s="62"/>
      <c r="T289" s="62"/>
      <c r="U289" s="62"/>
      <c r="V289" s="73">
        <f t="shared" si="90"/>
        <v>0</v>
      </c>
      <c r="W289" s="53"/>
      <c r="X289" s="39">
        <f t="shared" si="80"/>
        <v>0</v>
      </c>
      <c r="Y289" s="39">
        <f t="shared" si="81"/>
        <v>0</v>
      </c>
      <c r="Z289" s="39">
        <f t="shared" si="82"/>
        <v>0</v>
      </c>
      <c r="AA289" s="39">
        <f t="shared" si="83"/>
        <v>0</v>
      </c>
      <c r="AB289" s="39">
        <f t="shared" si="84"/>
        <v>0</v>
      </c>
      <c r="AC289" s="39">
        <f t="shared" si="85"/>
        <v>0</v>
      </c>
      <c r="AD289" s="39">
        <f t="shared" si="86"/>
        <v>0</v>
      </c>
      <c r="AE289" s="39">
        <f t="shared" si="87"/>
        <v>0</v>
      </c>
      <c r="AF289" s="39">
        <f t="shared" si="88"/>
        <v>0</v>
      </c>
    </row>
    <row r="290" spans="1:32" ht="21">
      <c r="A290" s="53"/>
      <c r="B290" s="196"/>
      <c r="C290" s="196"/>
      <c r="D290" s="196"/>
      <c r="E290" s="196"/>
      <c r="F290" s="196"/>
      <c r="G290" s="196"/>
      <c r="H290" s="59">
        <f t="shared" si="73"/>
        <v>0</v>
      </c>
      <c r="I290" s="192"/>
      <c r="J290" s="197"/>
      <c r="K290" s="193"/>
      <c r="L290" s="60"/>
      <c r="M290" s="60"/>
      <c r="N290" s="60"/>
      <c r="O290" s="60"/>
      <c r="P290" s="60"/>
      <c r="Q290" s="60"/>
      <c r="R290" s="72" t="str">
        <f t="shared" si="89"/>
        <v/>
      </c>
      <c r="S290" s="62"/>
      <c r="T290" s="62"/>
      <c r="U290" s="62"/>
      <c r="V290" s="73">
        <f t="shared" si="90"/>
        <v>0</v>
      </c>
      <c r="W290" s="53"/>
      <c r="X290" s="39">
        <f t="shared" si="80"/>
        <v>0</v>
      </c>
      <c r="Y290" s="39">
        <f t="shared" si="81"/>
        <v>0</v>
      </c>
      <c r="Z290" s="39">
        <f t="shared" si="82"/>
        <v>0</v>
      </c>
      <c r="AA290" s="39">
        <f t="shared" si="83"/>
        <v>0</v>
      </c>
      <c r="AB290" s="39">
        <f t="shared" si="84"/>
        <v>0</v>
      </c>
      <c r="AC290" s="39">
        <f t="shared" si="85"/>
        <v>0</v>
      </c>
      <c r="AD290" s="39">
        <f t="shared" si="86"/>
        <v>0</v>
      </c>
      <c r="AE290" s="39">
        <f t="shared" si="87"/>
        <v>0</v>
      </c>
      <c r="AF290" s="39">
        <f t="shared" si="88"/>
        <v>0</v>
      </c>
    </row>
    <row r="291" spans="1:32" ht="21">
      <c r="A291" s="53"/>
      <c r="B291" s="196"/>
      <c r="C291" s="196"/>
      <c r="D291" s="196"/>
      <c r="E291" s="196"/>
      <c r="F291" s="196"/>
      <c r="G291" s="196"/>
      <c r="H291" s="59">
        <f t="shared" si="73"/>
        <v>0</v>
      </c>
      <c r="I291" s="192"/>
      <c r="J291" s="197"/>
      <c r="K291" s="193"/>
      <c r="L291" s="60"/>
      <c r="M291" s="60"/>
      <c r="N291" s="60"/>
      <c r="O291" s="60"/>
      <c r="P291" s="60"/>
      <c r="Q291" s="60"/>
      <c r="R291" s="72" t="str">
        <f t="shared" si="89"/>
        <v/>
      </c>
      <c r="S291" s="62"/>
      <c r="T291" s="62"/>
      <c r="U291" s="62"/>
      <c r="V291" s="73">
        <f t="shared" si="90"/>
        <v>0</v>
      </c>
      <c r="W291" s="53"/>
      <c r="X291" s="39">
        <f t="shared" si="80"/>
        <v>0</v>
      </c>
      <c r="Y291" s="39">
        <f t="shared" si="81"/>
        <v>0</v>
      </c>
      <c r="Z291" s="39">
        <f t="shared" si="82"/>
        <v>0</v>
      </c>
      <c r="AA291" s="39">
        <f t="shared" si="83"/>
        <v>0</v>
      </c>
      <c r="AB291" s="39">
        <f t="shared" si="84"/>
        <v>0</v>
      </c>
      <c r="AC291" s="39">
        <f t="shared" si="85"/>
        <v>0</v>
      </c>
      <c r="AD291" s="39">
        <f t="shared" si="86"/>
        <v>0</v>
      </c>
      <c r="AE291" s="39">
        <f t="shared" si="87"/>
        <v>0</v>
      </c>
      <c r="AF291" s="39">
        <f t="shared" si="88"/>
        <v>0</v>
      </c>
    </row>
    <row r="292" spans="1:32" ht="21">
      <c r="A292" s="53"/>
      <c r="B292" s="196"/>
      <c r="C292" s="196"/>
      <c r="D292" s="196"/>
      <c r="E292" s="196"/>
      <c r="F292" s="196"/>
      <c r="G292" s="196"/>
      <c r="H292" s="59">
        <f t="shared" si="73"/>
        <v>0</v>
      </c>
      <c r="I292" s="192"/>
      <c r="J292" s="197"/>
      <c r="K292" s="193"/>
      <c r="L292" s="60"/>
      <c r="M292" s="60"/>
      <c r="N292" s="60"/>
      <c r="O292" s="60"/>
      <c r="P292" s="60"/>
      <c r="Q292" s="60"/>
      <c r="R292" s="72" t="str">
        <f t="shared" si="89"/>
        <v/>
      </c>
      <c r="S292" s="62"/>
      <c r="T292" s="62"/>
      <c r="U292" s="62"/>
      <c r="V292" s="73">
        <f t="shared" si="90"/>
        <v>0</v>
      </c>
      <c r="W292" s="53"/>
      <c r="X292" s="39">
        <f t="shared" si="80"/>
        <v>0</v>
      </c>
      <c r="Y292" s="39">
        <f t="shared" si="81"/>
        <v>0</v>
      </c>
      <c r="Z292" s="39">
        <f t="shared" si="82"/>
        <v>0</v>
      </c>
      <c r="AA292" s="39">
        <f t="shared" si="83"/>
        <v>0</v>
      </c>
      <c r="AB292" s="39">
        <f t="shared" si="84"/>
        <v>0</v>
      </c>
      <c r="AC292" s="39">
        <f t="shared" si="85"/>
        <v>0</v>
      </c>
      <c r="AD292" s="39">
        <f t="shared" si="86"/>
        <v>0</v>
      </c>
      <c r="AE292" s="39">
        <f t="shared" si="87"/>
        <v>0</v>
      </c>
      <c r="AF292" s="39">
        <f t="shared" si="88"/>
        <v>0</v>
      </c>
    </row>
    <row r="293" spans="1:32" ht="21">
      <c r="A293" s="53"/>
      <c r="B293" s="196"/>
      <c r="C293" s="196"/>
      <c r="D293" s="196"/>
      <c r="E293" s="196"/>
      <c r="F293" s="196"/>
      <c r="G293" s="196"/>
      <c r="H293" s="59">
        <f t="shared" si="73"/>
        <v>0</v>
      </c>
      <c r="I293" s="192"/>
      <c r="J293" s="197"/>
      <c r="K293" s="193"/>
      <c r="L293" s="60"/>
      <c r="M293" s="60"/>
      <c r="N293" s="60"/>
      <c r="O293" s="60"/>
      <c r="P293" s="60"/>
      <c r="Q293" s="60"/>
      <c r="R293" s="72" t="str">
        <f t="shared" si="89"/>
        <v/>
      </c>
      <c r="S293" s="62"/>
      <c r="T293" s="62"/>
      <c r="U293" s="62"/>
      <c r="V293" s="73">
        <f t="shared" si="90"/>
        <v>0</v>
      </c>
      <c r="W293" s="53"/>
      <c r="X293" s="39">
        <f t="shared" si="80"/>
        <v>0</v>
      </c>
      <c r="Y293" s="39">
        <f t="shared" si="81"/>
        <v>0</v>
      </c>
      <c r="Z293" s="39">
        <f t="shared" si="82"/>
        <v>0</v>
      </c>
      <c r="AA293" s="39">
        <f t="shared" si="83"/>
        <v>0</v>
      </c>
      <c r="AB293" s="39">
        <f t="shared" si="84"/>
        <v>0</v>
      </c>
      <c r="AC293" s="39">
        <f t="shared" si="85"/>
        <v>0</v>
      </c>
      <c r="AD293" s="39">
        <f t="shared" si="86"/>
        <v>0</v>
      </c>
      <c r="AE293" s="39">
        <f t="shared" si="87"/>
        <v>0</v>
      </c>
      <c r="AF293" s="39">
        <f t="shared" si="88"/>
        <v>0</v>
      </c>
    </row>
    <row r="294" spans="1:32" ht="21">
      <c r="A294" s="53"/>
      <c r="B294" s="196"/>
      <c r="C294" s="196"/>
      <c r="D294" s="196"/>
      <c r="E294" s="196"/>
      <c r="F294" s="196"/>
      <c r="G294" s="196"/>
      <c r="H294" s="59">
        <f t="shared" si="73"/>
        <v>0</v>
      </c>
      <c r="I294" s="192"/>
      <c r="J294" s="197"/>
      <c r="K294" s="193"/>
      <c r="L294" s="60"/>
      <c r="M294" s="60"/>
      <c r="N294" s="60"/>
      <c r="O294" s="60"/>
      <c r="P294" s="60"/>
      <c r="Q294" s="60"/>
      <c r="R294" s="72" t="str">
        <f t="shared" ref="R294:R306" si="91">+IF(Q294="Si",1,"")</f>
        <v/>
      </c>
      <c r="S294" s="62"/>
      <c r="T294" s="62"/>
      <c r="U294" s="62"/>
      <c r="V294" s="73">
        <f t="shared" ref="V294:V306" si="92">SUM(X294:AF294)</f>
        <v>0</v>
      </c>
      <c r="W294" s="53"/>
      <c r="X294" s="39">
        <f t="shared" si="80"/>
        <v>0</v>
      </c>
      <c r="Y294" s="39">
        <f t="shared" si="81"/>
        <v>0</v>
      </c>
      <c r="Z294" s="39">
        <f t="shared" si="82"/>
        <v>0</v>
      </c>
      <c r="AA294" s="39">
        <f t="shared" si="83"/>
        <v>0</v>
      </c>
      <c r="AB294" s="39">
        <f t="shared" si="84"/>
        <v>0</v>
      </c>
      <c r="AC294" s="39">
        <f t="shared" si="85"/>
        <v>0</v>
      </c>
      <c r="AD294" s="39">
        <f t="shared" si="86"/>
        <v>0</v>
      </c>
      <c r="AE294" s="39">
        <f t="shared" si="87"/>
        <v>0</v>
      </c>
      <c r="AF294" s="39">
        <f t="shared" si="88"/>
        <v>0</v>
      </c>
    </row>
    <row r="295" spans="1:32" ht="21">
      <c r="A295" s="53"/>
      <c r="B295" s="196"/>
      <c r="C295" s="196"/>
      <c r="D295" s="196"/>
      <c r="E295" s="196"/>
      <c r="F295" s="196"/>
      <c r="G295" s="196"/>
      <c r="H295" s="59">
        <f t="shared" si="73"/>
        <v>0</v>
      </c>
      <c r="I295" s="192"/>
      <c r="J295" s="197"/>
      <c r="K295" s="193"/>
      <c r="L295" s="60"/>
      <c r="M295" s="60"/>
      <c r="N295" s="60"/>
      <c r="O295" s="60"/>
      <c r="P295" s="60"/>
      <c r="Q295" s="60"/>
      <c r="R295" s="72" t="str">
        <f t="shared" si="91"/>
        <v/>
      </c>
      <c r="S295" s="62"/>
      <c r="T295" s="62"/>
      <c r="U295" s="62"/>
      <c r="V295" s="73">
        <f t="shared" si="92"/>
        <v>0</v>
      </c>
      <c r="W295" s="53"/>
      <c r="X295" s="39">
        <f t="shared" si="80"/>
        <v>0</v>
      </c>
      <c r="Y295" s="39">
        <f t="shared" si="81"/>
        <v>0</v>
      </c>
      <c r="Z295" s="39">
        <f t="shared" si="82"/>
        <v>0</v>
      </c>
      <c r="AA295" s="39">
        <f t="shared" si="83"/>
        <v>0</v>
      </c>
      <c r="AB295" s="39">
        <f t="shared" si="84"/>
        <v>0</v>
      </c>
      <c r="AC295" s="39">
        <f t="shared" si="85"/>
        <v>0</v>
      </c>
      <c r="AD295" s="39">
        <f t="shared" si="86"/>
        <v>0</v>
      </c>
      <c r="AE295" s="39">
        <f t="shared" si="87"/>
        <v>0</v>
      </c>
      <c r="AF295" s="39">
        <f t="shared" si="88"/>
        <v>0</v>
      </c>
    </row>
    <row r="296" spans="1:32" ht="21">
      <c r="A296" s="53"/>
      <c r="B296" s="196"/>
      <c r="C296" s="196"/>
      <c r="D296" s="196"/>
      <c r="E296" s="196"/>
      <c r="F296" s="196"/>
      <c r="G296" s="196"/>
      <c r="H296" s="59">
        <f t="shared" si="73"/>
        <v>0</v>
      </c>
      <c r="I296" s="192"/>
      <c r="J296" s="197"/>
      <c r="K296" s="193"/>
      <c r="L296" s="60"/>
      <c r="M296" s="60"/>
      <c r="N296" s="60"/>
      <c r="O296" s="60"/>
      <c r="P296" s="60"/>
      <c r="Q296" s="60"/>
      <c r="R296" s="72" t="str">
        <f t="shared" si="91"/>
        <v/>
      </c>
      <c r="S296" s="62"/>
      <c r="T296" s="62"/>
      <c r="U296" s="62"/>
      <c r="V296" s="73">
        <f t="shared" si="92"/>
        <v>0</v>
      </c>
      <c r="W296" s="53"/>
      <c r="X296" s="39">
        <f t="shared" si="80"/>
        <v>0</v>
      </c>
      <c r="Y296" s="39">
        <f t="shared" si="81"/>
        <v>0</v>
      </c>
      <c r="Z296" s="39">
        <f t="shared" si="82"/>
        <v>0</v>
      </c>
      <c r="AA296" s="39">
        <f t="shared" si="83"/>
        <v>0</v>
      </c>
      <c r="AB296" s="39">
        <f t="shared" si="84"/>
        <v>0</v>
      </c>
      <c r="AC296" s="39">
        <f t="shared" si="85"/>
        <v>0</v>
      </c>
      <c r="AD296" s="39">
        <f t="shared" si="86"/>
        <v>0</v>
      </c>
      <c r="AE296" s="39">
        <f t="shared" si="87"/>
        <v>0</v>
      </c>
      <c r="AF296" s="39">
        <f t="shared" si="88"/>
        <v>0</v>
      </c>
    </row>
    <row r="297" spans="1:32" ht="21">
      <c r="A297" s="53"/>
      <c r="B297" s="196"/>
      <c r="C297" s="196"/>
      <c r="D297" s="196"/>
      <c r="E297" s="196"/>
      <c r="F297" s="196"/>
      <c r="G297" s="196"/>
      <c r="H297" s="59">
        <f t="shared" si="73"/>
        <v>0</v>
      </c>
      <c r="I297" s="192"/>
      <c r="J297" s="197"/>
      <c r="K297" s="193"/>
      <c r="L297" s="60"/>
      <c r="M297" s="60"/>
      <c r="N297" s="60"/>
      <c r="O297" s="60"/>
      <c r="P297" s="60"/>
      <c r="Q297" s="60"/>
      <c r="R297" s="72" t="str">
        <f t="shared" si="91"/>
        <v/>
      </c>
      <c r="S297" s="62"/>
      <c r="T297" s="62"/>
      <c r="U297" s="62"/>
      <c r="V297" s="73">
        <f t="shared" si="92"/>
        <v>0</v>
      </c>
      <c r="W297" s="53"/>
      <c r="X297" s="39">
        <f t="shared" si="80"/>
        <v>0</v>
      </c>
      <c r="Y297" s="39">
        <f t="shared" si="81"/>
        <v>0</v>
      </c>
      <c r="Z297" s="39">
        <f t="shared" si="82"/>
        <v>0</v>
      </c>
      <c r="AA297" s="39">
        <f t="shared" si="83"/>
        <v>0</v>
      </c>
      <c r="AB297" s="39">
        <f t="shared" si="84"/>
        <v>0</v>
      </c>
      <c r="AC297" s="39">
        <f t="shared" si="85"/>
        <v>0</v>
      </c>
      <c r="AD297" s="39">
        <f t="shared" si="86"/>
        <v>0</v>
      </c>
      <c r="AE297" s="39">
        <f t="shared" si="87"/>
        <v>0</v>
      </c>
      <c r="AF297" s="39">
        <f t="shared" si="88"/>
        <v>0</v>
      </c>
    </row>
    <row r="298" spans="1:32" ht="21">
      <c r="A298" s="53"/>
      <c r="B298" s="196"/>
      <c r="C298" s="196"/>
      <c r="D298" s="196"/>
      <c r="E298" s="196"/>
      <c r="F298" s="196"/>
      <c r="G298" s="196"/>
      <c r="H298" s="59">
        <f t="shared" si="73"/>
        <v>0</v>
      </c>
      <c r="I298" s="192"/>
      <c r="J298" s="197"/>
      <c r="K298" s="193"/>
      <c r="L298" s="60"/>
      <c r="M298" s="60"/>
      <c r="N298" s="60"/>
      <c r="O298" s="60"/>
      <c r="P298" s="60"/>
      <c r="Q298" s="60"/>
      <c r="R298" s="72" t="str">
        <f t="shared" si="91"/>
        <v/>
      </c>
      <c r="S298" s="62"/>
      <c r="T298" s="62"/>
      <c r="U298" s="62"/>
      <c r="V298" s="73">
        <f t="shared" si="92"/>
        <v>0</v>
      </c>
      <c r="W298" s="53"/>
      <c r="X298" s="39">
        <f t="shared" si="80"/>
        <v>0</v>
      </c>
      <c r="Y298" s="39">
        <f t="shared" si="81"/>
        <v>0</v>
      </c>
      <c r="Z298" s="39">
        <f t="shared" si="82"/>
        <v>0</v>
      </c>
      <c r="AA298" s="39">
        <f t="shared" si="83"/>
        <v>0</v>
      </c>
      <c r="AB298" s="39">
        <f t="shared" si="84"/>
        <v>0</v>
      </c>
      <c r="AC298" s="39">
        <f t="shared" si="85"/>
        <v>0</v>
      </c>
      <c r="AD298" s="39">
        <f t="shared" si="86"/>
        <v>0</v>
      </c>
      <c r="AE298" s="39">
        <f t="shared" si="87"/>
        <v>0</v>
      </c>
      <c r="AF298" s="39">
        <f t="shared" si="88"/>
        <v>0</v>
      </c>
    </row>
    <row r="299" spans="1:32" ht="21">
      <c r="A299" s="53"/>
      <c r="B299" s="196"/>
      <c r="C299" s="196"/>
      <c r="D299" s="196"/>
      <c r="E299" s="196"/>
      <c r="F299" s="196"/>
      <c r="G299" s="196"/>
      <c r="H299" s="59">
        <f t="shared" si="73"/>
        <v>0</v>
      </c>
      <c r="I299" s="192"/>
      <c r="J299" s="197"/>
      <c r="K299" s="193"/>
      <c r="L299" s="60"/>
      <c r="M299" s="60"/>
      <c r="N299" s="60"/>
      <c r="O299" s="60"/>
      <c r="P299" s="60"/>
      <c r="Q299" s="60"/>
      <c r="R299" s="72" t="str">
        <f t="shared" si="91"/>
        <v/>
      </c>
      <c r="S299" s="62"/>
      <c r="T299" s="62"/>
      <c r="U299" s="62"/>
      <c r="V299" s="73">
        <f t="shared" si="92"/>
        <v>0</v>
      </c>
      <c r="W299" s="53"/>
      <c r="X299" s="39">
        <f t="shared" si="80"/>
        <v>0</v>
      </c>
      <c r="Y299" s="39">
        <f t="shared" si="81"/>
        <v>0</v>
      </c>
      <c r="Z299" s="39">
        <f t="shared" si="82"/>
        <v>0</v>
      </c>
      <c r="AA299" s="39">
        <f t="shared" si="83"/>
        <v>0</v>
      </c>
      <c r="AB299" s="39">
        <f t="shared" si="84"/>
        <v>0</v>
      </c>
      <c r="AC299" s="39">
        <f t="shared" si="85"/>
        <v>0</v>
      </c>
      <c r="AD299" s="39">
        <f t="shared" si="86"/>
        <v>0</v>
      </c>
      <c r="AE299" s="39">
        <f t="shared" si="87"/>
        <v>0</v>
      </c>
      <c r="AF299" s="39">
        <f t="shared" si="88"/>
        <v>0</v>
      </c>
    </row>
    <row r="300" spans="1:32" ht="21">
      <c r="A300" s="53"/>
      <c r="B300" s="196"/>
      <c r="C300" s="196"/>
      <c r="D300" s="196"/>
      <c r="E300" s="196"/>
      <c r="F300" s="196"/>
      <c r="G300" s="196"/>
      <c r="H300" s="59">
        <f t="shared" si="73"/>
        <v>0</v>
      </c>
      <c r="I300" s="192"/>
      <c r="J300" s="197"/>
      <c r="K300" s="193"/>
      <c r="L300" s="60"/>
      <c r="M300" s="60"/>
      <c r="N300" s="60"/>
      <c r="O300" s="60"/>
      <c r="P300" s="60"/>
      <c r="Q300" s="60"/>
      <c r="R300" s="72" t="str">
        <f t="shared" si="91"/>
        <v/>
      </c>
      <c r="S300" s="62"/>
      <c r="T300" s="62"/>
      <c r="U300" s="62"/>
      <c r="V300" s="73">
        <f t="shared" si="92"/>
        <v>0</v>
      </c>
      <c r="W300" s="53"/>
      <c r="X300" s="39">
        <f t="shared" si="80"/>
        <v>0</v>
      </c>
      <c r="Y300" s="39">
        <f t="shared" si="81"/>
        <v>0</v>
      </c>
      <c r="Z300" s="39">
        <f t="shared" si="82"/>
        <v>0</v>
      </c>
      <c r="AA300" s="39">
        <f t="shared" si="83"/>
        <v>0</v>
      </c>
      <c r="AB300" s="39">
        <f t="shared" si="84"/>
        <v>0</v>
      </c>
      <c r="AC300" s="39">
        <f t="shared" si="85"/>
        <v>0</v>
      </c>
      <c r="AD300" s="39">
        <f t="shared" si="86"/>
        <v>0</v>
      </c>
      <c r="AE300" s="39">
        <f t="shared" si="87"/>
        <v>0</v>
      </c>
      <c r="AF300" s="39">
        <f t="shared" si="88"/>
        <v>0</v>
      </c>
    </row>
    <row r="301" spans="1:32" ht="21">
      <c r="A301" s="53"/>
      <c r="B301" s="196"/>
      <c r="C301" s="196"/>
      <c r="D301" s="196"/>
      <c r="E301" s="196"/>
      <c r="F301" s="196"/>
      <c r="G301" s="196"/>
      <c r="H301" s="59">
        <f t="shared" si="73"/>
        <v>0</v>
      </c>
      <c r="I301" s="192"/>
      <c r="J301" s="197"/>
      <c r="K301" s="193"/>
      <c r="L301" s="60"/>
      <c r="M301" s="60"/>
      <c r="N301" s="60"/>
      <c r="O301" s="60"/>
      <c r="P301" s="60"/>
      <c r="Q301" s="60"/>
      <c r="R301" s="72" t="str">
        <f t="shared" si="91"/>
        <v/>
      </c>
      <c r="S301" s="62"/>
      <c r="T301" s="62"/>
      <c r="U301" s="62"/>
      <c r="V301" s="73">
        <f t="shared" si="92"/>
        <v>0</v>
      </c>
      <c r="W301" s="53"/>
      <c r="X301" s="39">
        <f t="shared" si="80"/>
        <v>0</v>
      </c>
      <c r="Y301" s="39">
        <f t="shared" si="81"/>
        <v>0</v>
      </c>
      <c r="Z301" s="39">
        <f t="shared" si="82"/>
        <v>0</v>
      </c>
      <c r="AA301" s="39">
        <f t="shared" si="83"/>
        <v>0</v>
      </c>
      <c r="AB301" s="39">
        <f t="shared" si="84"/>
        <v>0</v>
      </c>
      <c r="AC301" s="39">
        <f t="shared" si="85"/>
        <v>0</v>
      </c>
      <c r="AD301" s="39">
        <f t="shared" si="86"/>
        <v>0</v>
      </c>
      <c r="AE301" s="39">
        <f t="shared" si="87"/>
        <v>0</v>
      </c>
      <c r="AF301" s="39">
        <f t="shared" si="88"/>
        <v>0</v>
      </c>
    </row>
    <row r="302" spans="1:32" ht="21">
      <c r="A302" s="53"/>
      <c r="B302" s="196"/>
      <c r="C302" s="196"/>
      <c r="D302" s="196"/>
      <c r="E302" s="196"/>
      <c r="F302" s="196"/>
      <c r="G302" s="196"/>
      <c r="H302" s="59">
        <f t="shared" si="73"/>
        <v>0</v>
      </c>
      <c r="I302" s="192"/>
      <c r="J302" s="197"/>
      <c r="K302" s="193"/>
      <c r="L302" s="60"/>
      <c r="M302" s="60"/>
      <c r="N302" s="60"/>
      <c r="O302" s="60"/>
      <c r="P302" s="60"/>
      <c r="Q302" s="60"/>
      <c r="R302" s="72" t="str">
        <f t="shared" si="91"/>
        <v/>
      </c>
      <c r="S302" s="62"/>
      <c r="T302" s="62"/>
      <c r="U302" s="62"/>
      <c r="V302" s="73">
        <f t="shared" si="92"/>
        <v>0</v>
      </c>
      <c r="W302" s="53"/>
      <c r="X302" s="39">
        <f t="shared" si="80"/>
        <v>0</v>
      </c>
      <c r="Y302" s="39">
        <f t="shared" si="81"/>
        <v>0</v>
      </c>
      <c r="Z302" s="39">
        <f t="shared" si="82"/>
        <v>0</v>
      </c>
      <c r="AA302" s="39">
        <f t="shared" si="83"/>
        <v>0</v>
      </c>
      <c r="AB302" s="39">
        <f t="shared" si="84"/>
        <v>0</v>
      </c>
      <c r="AC302" s="39">
        <f t="shared" si="85"/>
        <v>0</v>
      </c>
      <c r="AD302" s="39">
        <f t="shared" si="86"/>
        <v>0</v>
      </c>
      <c r="AE302" s="39">
        <f t="shared" si="87"/>
        <v>0</v>
      </c>
      <c r="AF302" s="39">
        <f t="shared" si="88"/>
        <v>0</v>
      </c>
    </row>
    <row r="303" spans="1:32" ht="21">
      <c r="A303" s="53"/>
      <c r="B303" s="196"/>
      <c r="C303" s="196"/>
      <c r="D303" s="196"/>
      <c r="E303" s="196"/>
      <c r="F303" s="196"/>
      <c r="G303" s="196"/>
      <c r="H303" s="59">
        <f t="shared" si="73"/>
        <v>0</v>
      </c>
      <c r="I303" s="192"/>
      <c r="J303" s="197"/>
      <c r="K303" s="193"/>
      <c r="L303" s="60"/>
      <c r="M303" s="60"/>
      <c r="N303" s="60"/>
      <c r="O303" s="60"/>
      <c r="P303" s="60"/>
      <c r="Q303" s="60"/>
      <c r="R303" s="72" t="str">
        <f t="shared" si="91"/>
        <v/>
      </c>
      <c r="S303" s="62"/>
      <c r="T303" s="62"/>
      <c r="U303" s="62"/>
      <c r="V303" s="73">
        <f t="shared" si="92"/>
        <v>0</v>
      </c>
      <c r="W303" s="53"/>
      <c r="X303" s="39">
        <f t="shared" si="80"/>
        <v>0</v>
      </c>
      <c r="Y303" s="39">
        <f t="shared" si="81"/>
        <v>0</v>
      </c>
      <c r="Z303" s="39">
        <f t="shared" si="82"/>
        <v>0</v>
      </c>
      <c r="AA303" s="39">
        <f t="shared" si="83"/>
        <v>0</v>
      </c>
      <c r="AB303" s="39">
        <f t="shared" si="84"/>
        <v>0</v>
      </c>
      <c r="AC303" s="39">
        <f t="shared" si="85"/>
        <v>0</v>
      </c>
      <c r="AD303" s="39">
        <f t="shared" si="86"/>
        <v>0</v>
      </c>
      <c r="AE303" s="39">
        <f t="shared" si="87"/>
        <v>0</v>
      </c>
      <c r="AF303" s="39">
        <f t="shared" si="88"/>
        <v>0</v>
      </c>
    </row>
    <row r="304" spans="1:32" ht="21">
      <c r="A304" s="53"/>
      <c r="B304" s="196"/>
      <c r="C304" s="196"/>
      <c r="D304" s="196"/>
      <c r="E304" s="196"/>
      <c r="F304" s="196"/>
      <c r="G304" s="196"/>
      <c r="H304" s="59">
        <f t="shared" si="73"/>
        <v>0</v>
      </c>
      <c r="I304" s="192"/>
      <c r="J304" s="197"/>
      <c r="K304" s="193"/>
      <c r="L304" s="60"/>
      <c r="M304" s="60"/>
      <c r="N304" s="60"/>
      <c r="O304" s="60"/>
      <c r="P304" s="60"/>
      <c r="Q304" s="60"/>
      <c r="R304" s="72" t="str">
        <f t="shared" si="91"/>
        <v/>
      </c>
      <c r="S304" s="62"/>
      <c r="T304" s="62"/>
      <c r="U304" s="62"/>
      <c r="V304" s="73">
        <f t="shared" si="92"/>
        <v>0</v>
      </c>
      <c r="W304" s="53"/>
      <c r="X304" s="39">
        <f t="shared" si="80"/>
        <v>0</v>
      </c>
      <c r="Y304" s="39">
        <f t="shared" si="81"/>
        <v>0</v>
      </c>
      <c r="Z304" s="39">
        <f t="shared" si="82"/>
        <v>0</v>
      </c>
      <c r="AA304" s="39">
        <f t="shared" si="83"/>
        <v>0</v>
      </c>
      <c r="AB304" s="39">
        <f t="shared" si="84"/>
        <v>0</v>
      </c>
      <c r="AC304" s="39">
        <f t="shared" si="85"/>
        <v>0</v>
      </c>
      <c r="AD304" s="39">
        <f t="shared" si="86"/>
        <v>0</v>
      </c>
      <c r="AE304" s="39">
        <f t="shared" si="87"/>
        <v>0</v>
      </c>
      <c r="AF304" s="39">
        <f t="shared" si="88"/>
        <v>0</v>
      </c>
    </row>
    <row r="305" spans="1:32" ht="21">
      <c r="A305" s="53"/>
      <c r="B305" s="196"/>
      <c r="C305" s="196"/>
      <c r="D305" s="196"/>
      <c r="E305" s="196"/>
      <c r="F305" s="196"/>
      <c r="G305" s="196"/>
      <c r="H305" s="59">
        <f t="shared" si="73"/>
        <v>0</v>
      </c>
      <c r="I305" s="192"/>
      <c r="J305" s="197"/>
      <c r="K305" s="193"/>
      <c r="L305" s="60"/>
      <c r="M305" s="60"/>
      <c r="N305" s="60"/>
      <c r="O305" s="60"/>
      <c r="P305" s="60"/>
      <c r="Q305" s="60"/>
      <c r="R305" s="72" t="str">
        <f t="shared" si="91"/>
        <v/>
      </c>
      <c r="S305" s="62"/>
      <c r="T305" s="62"/>
      <c r="U305" s="62"/>
      <c r="V305" s="73">
        <f t="shared" si="92"/>
        <v>0</v>
      </c>
      <c r="W305" s="53"/>
      <c r="X305" s="39">
        <f t="shared" si="80"/>
        <v>0</v>
      </c>
      <c r="Y305" s="39">
        <f t="shared" si="81"/>
        <v>0</v>
      </c>
      <c r="Z305" s="39">
        <f t="shared" si="82"/>
        <v>0</v>
      </c>
      <c r="AA305" s="39">
        <f t="shared" si="83"/>
        <v>0</v>
      </c>
      <c r="AB305" s="39">
        <f t="shared" si="84"/>
        <v>0</v>
      </c>
      <c r="AC305" s="39">
        <f t="shared" si="85"/>
        <v>0</v>
      </c>
      <c r="AD305" s="39">
        <f t="shared" si="86"/>
        <v>0</v>
      </c>
      <c r="AE305" s="39">
        <f t="shared" si="87"/>
        <v>0</v>
      </c>
      <c r="AF305" s="39">
        <f t="shared" si="88"/>
        <v>0</v>
      </c>
    </row>
    <row r="306" spans="1:32" ht="21">
      <c r="A306" s="53"/>
      <c r="B306" s="196"/>
      <c r="C306" s="196"/>
      <c r="D306" s="196"/>
      <c r="E306" s="196"/>
      <c r="F306" s="196"/>
      <c r="G306" s="196"/>
      <c r="H306" s="59">
        <f t="shared" si="73"/>
        <v>0</v>
      </c>
      <c r="I306" s="192"/>
      <c r="J306" s="197"/>
      <c r="K306" s="193"/>
      <c r="L306" s="60"/>
      <c r="M306" s="60"/>
      <c r="N306" s="60"/>
      <c r="O306" s="60"/>
      <c r="P306" s="60"/>
      <c r="Q306" s="60"/>
      <c r="R306" s="72" t="str">
        <f t="shared" si="91"/>
        <v/>
      </c>
      <c r="S306" s="62"/>
      <c r="T306" s="62"/>
      <c r="U306" s="62"/>
      <c r="V306" s="73">
        <f t="shared" si="92"/>
        <v>0</v>
      </c>
      <c r="W306" s="53"/>
      <c r="X306" s="39">
        <f t="shared" si="80"/>
        <v>0</v>
      </c>
      <c r="Y306" s="39">
        <f t="shared" si="81"/>
        <v>0</v>
      </c>
      <c r="Z306" s="39">
        <f t="shared" si="82"/>
        <v>0</v>
      </c>
      <c r="AA306" s="39">
        <f t="shared" si="83"/>
        <v>0</v>
      </c>
      <c r="AB306" s="39">
        <f t="shared" si="84"/>
        <v>0</v>
      </c>
      <c r="AC306" s="39">
        <f t="shared" si="85"/>
        <v>0</v>
      </c>
      <c r="AD306" s="39">
        <f t="shared" si="86"/>
        <v>0</v>
      </c>
      <c r="AE306" s="39">
        <f t="shared" si="87"/>
        <v>0</v>
      </c>
      <c r="AF306" s="39">
        <f t="shared" si="88"/>
        <v>0</v>
      </c>
    </row>
    <row r="307" spans="1:32" ht="21">
      <c r="A307" s="53"/>
      <c r="B307" s="196"/>
      <c r="C307" s="196"/>
      <c r="D307" s="196"/>
      <c r="E307" s="196"/>
      <c r="F307" s="196"/>
      <c r="G307" s="196"/>
      <c r="H307" s="59">
        <f t="shared" si="73"/>
        <v>0</v>
      </c>
      <c r="I307" s="192"/>
      <c r="J307" s="197"/>
      <c r="K307" s="193"/>
      <c r="L307" s="60"/>
      <c r="M307" s="60"/>
      <c r="N307" s="60"/>
      <c r="O307" s="60"/>
      <c r="P307" s="60"/>
      <c r="Q307" s="60"/>
      <c r="R307" s="72" t="str">
        <f t="shared" ref="R307:R313" si="93">+IF(Q307="Si",1,"")</f>
        <v/>
      </c>
      <c r="S307" s="62"/>
      <c r="T307" s="62"/>
      <c r="U307" s="62"/>
      <c r="V307" s="73">
        <f t="shared" ref="V307:V313" si="94">SUM(X307:AF307)</f>
        <v>0</v>
      </c>
      <c r="W307" s="53"/>
      <c r="X307" s="39">
        <f t="shared" si="80"/>
        <v>0</v>
      </c>
      <c r="Y307" s="39">
        <f t="shared" si="81"/>
        <v>0</v>
      </c>
      <c r="Z307" s="39">
        <f t="shared" si="82"/>
        <v>0</v>
      </c>
      <c r="AA307" s="39">
        <f t="shared" si="83"/>
        <v>0</v>
      </c>
      <c r="AB307" s="39">
        <f t="shared" si="84"/>
        <v>0</v>
      </c>
      <c r="AC307" s="39">
        <f t="shared" si="85"/>
        <v>0</v>
      </c>
      <c r="AD307" s="39">
        <f t="shared" si="86"/>
        <v>0</v>
      </c>
      <c r="AE307" s="39">
        <f t="shared" si="87"/>
        <v>0</v>
      </c>
      <c r="AF307" s="39">
        <f t="shared" si="88"/>
        <v>0</v>
      </c>
    </row>
    <row r="308" spans="1:32" ht="21">
      <c r="A308" s="53"/>
      <c r="B308" s="196"/>
      <c r="C308" s="196"/>
      <c r="D308" s="196"/>
      <c r="E308" s="196"/>
      <c r="F308" s="196"/>
      <c r="G308" s="196"/>
      <c r="H308" s="59">
        <f t="shared" si="73"/>
        <v>0</v>
      </c>
      <c r="I308" s="192"/>
      <c r="J308" s="197"/>
      <c r="K308" s="193"/>
      <c r="L308" s="60"/>
      <c r="M308" s="60"/>
      <c r="N308" s="60"/>
      <c r="O308" s="60"/>
      <c r="P308" s="60"/>
      <c r="Q308" s="60"/>
      <c r="R308" s="72" t="str">
        <f t="shared" si="93"/>
        <v/>
      </c>
      <c r="S308" s="62"/>
      <c r="T308" s="62"/>
      <c r="U308" s="62"/>
      <c r="V308" s="73">
        <f t="shared" si="94"/>
        <v>0</v>
      </c>
      <c r="W308" s="53"/>
      <c r="X308" s="39">
        <f t="shared" si="80"/>
        <v>0</v>
      </c>
      <c r="Y308" s="39">
        <f t="shared" si="81"/>
        <v>0</v>
      </c>
      <c r="Z308" s="39">
        <f t="shared" si="82"/>
        <v>0</v>
      </c>
      <c r="AA308" s="39">
        <f t="shared" si="83"/>
        <v>0</v>
      </c>
      <c r="AB308" s="39">
        <f t="shared" si="84"/>
        <v>0</v>
      </c>
      <c r="AC308" s="39">
        <f t="shared" si="85"/>
        <v>0</v>
      </c>
      <c r="AD308" s="39">
        <f t="shared" si="86"/>
        <v>0</v>
      </c>
      <c r="AE308" s="39">
        <f t="shared" si="87"/>
        <v>0</v>
      </c>
      <c r="AF308" s="39">
        <f t="shared" si="88"/>
        <v>0</v>
      </c>
    </row>
    <row r="309" spans="1:32" ht="21">
      <c r="A309" s="53"/>
      <c r="B309" s="196"/>
      <c r="C309" s="196"/>
      <c r="D309" s="196"/>
      <c r="E309" s="196"/>
      <c r="F309" s="196"/>
      <c r="G309" s="196"/>
      <c r="H309" s="59">
        <f t="shared" si="73"/>
        <v>0</v>
      </c>
      <c r="I309" s="192"/>
      <c r="J309" s="197"/>
      <c r="K309" s="193"/>
      <c r="L309" s="60"/>
      <c r="M309" s="60"/>
      <c r="N309" s="60"/>
      <c r="O309" s="60"/>
      <c r="P309" s="60"/>
      <c r="Q309" s="60"/>
      <c r="R309" s="72" t="str">
        <f t="shared" si="93"/>
        <v/>
      </c>
      <c r="S309" s="62"/>
      <c r="T309" s="62"/>
      <c r="U309" s="62"/>
      <c r="V309" s="73">
        <f t="shared" si="94"/>
        <v>0</v>
      </c>
      <c r="W309" s="53"/>
      <c r="X309" s="39">
        <f t="shared" si="80"/>
        <v>0</v>
      </c>
      <c r="Y309" s="39">
        <f t="shared" si="81"/>
        <v>0</v>
      </c>
      <c r="Z309" s="39">
        <f t="shared" si="82"/>
        <v>0</v>
      </c>
      <c r="AA309" s="39">
        <f t="shared" si="83"/>
        <v>0</v>
      </c>
      <c r="AB309" s="39">
        <f t="shared" si="84"/>
        <v>0</v>
      </c>
      <c r="AC309" s="39">
        <f t="shared" si="85"/>
        <v>0</v>
      </c>
      <c r="AD309" s="39">
        <f t="shared" si="86"/>
        <v>0</v>
      </c>
      <c r="AE309" s="39">
        <f t="shared" si="87"/>
        <v>0</v>
      </c>
      <c r="AF309" s="39">
        <f t="shared" si="88"/>
        <v>0</v>
      </c>
    </row>
    <row r="310" spans="1:32" ht="21">
      <c r="A310" s="53"/>
      <c r="B310" s="196"/>
      <c r="C310" s="196"/>
      <c r="D310" s="196"/>
      <c r="E310" s="196"/>
      <c r="F310" s="196"/>
      <c r="G310" s="196"/>
      <c r="H310" s="59">
        <f t="shared" si="73"/>
        <v>0</v>
      </c>
      <c r="I310" s="192"/>
      <c r="J310" s="197"/>
      <c r="K310" s="193"/>
      <c r="L310" s="60"/>
      <c r="M310" s="60"/>
      <c r="N310" s="60"/>
      <c r="O310" s="60"/>
      <c r="P310" s="60"/>
      <c r="Q310" s="60"/>
      <c r="R310" s="72" t="str">
        <f t="shared" si="93"/>
        <v/>
      </c>
      <c r="S310" s="62"/>
      <c r="T310" s="62"/>
      <c r="U310" s="62"/>
      <c r="V310" s="73">
        <f t="shared" si="94"/>
        <v>0</v>
      </c>
      <c r="W310" s="53"/>
      <c r="X310" s="39">
        <f t="shared" si="80"/>
        <v>0</v>
      </c>
      <c r="Y310" s="39">
        <f t="shared" si="81"/>
        <v>0</v>
      </c>
      <c r="Z310" s="39">
        <f t="shared" si="82"/>
        <v>0</v>
      </c>
      <c r="AA310" s="39">
        <f t="shared" si="83"/>
        <v>0</v>
      </c>
      <c r="AB310" s="39">
        <f t="shared" si="84"/>
        <v>0</v>
      </c>
      <c r="AC310" s="39">
        <f t="shared" si="85"/>
        <v>0</v>
      </c>
      <c r="AD310" s="39">
        <f t="shared" si="86"/>
        <v>0</v>
      </c>
      <c r="AE310" s="39">
        <f t="shared" si="87"/>
        <v>0</v>
      </c>
      <c r="AF310" s="39">
        <f t="shared" si="88"/>
        <v>0</v>
      </c>
    </row>
    <row r="311" spans="1:32" ht="21">
      <c r="A311" s="53"/>
      <c r="B311" s="196"/>
      <c r="C311" s="196"/>
      <c r="D311" s="196"/>
      <c r="E311" s="196"/>
      <c r="F311" s="196"/>
      <c r="G311" s="196"/>
      <c r="H311" s="59">
        <f t="shared" si="73"/>
        <v>0</v>
      </c>
      <c r="I311" s="192"/>
      <c r="J311" s="197"/>
      <c r="K311" s="193"/>
      <c r="L311" s="60"/>
      <c r="M311" s="60"/>
      <c r="N311" s="60"/>
      <c r="O311" s="60"/>
      <c r="P311" s="60"/>
      <c r="Q311" s="60"/>
      <c r="R311" s="72" t="str">
        <f t="shared" si="93"/>
        <v/>
      </c>
      <c r="S311" s="62"/>
      <c r="T311" s="62"/>
      <c r="U311" s="62"/>
      <c r="V311" s="73">
        <f t="shared" si="94"/>
        <v>0</v>
      </c>
      <c r="W311" s="53"/>
      <c r="X311" s="39">
        <f t="shared" si="80"/>
        <v>0</v>
      </c>
      <c r="Y311" s="39">
        <f t="shared" si="81"/>
        <v>0</v>
      </c>
      <c r="Z311" s="39">
        <f t="shared" si="82"/>
        <v>0</v>
      </c>
      <c r="AA311" s="39">
        <f t="shared" si="83"/>
        <v>0</v>
      </c>
      <c r="AB311" s="39">
        <f t="shared" si="84"/>
        <v>0</v>
      </c>
      <c r="AC311" s="39">
        <f t="shared" si="85"/>
        <v>0</v>
      </c>
      <c r="AD311" s="39">
        <f t="shared" si="86"/>
        <v>0</v>
      </c>
      <c r="AE311" s="39">
        <f t="shared" si="87"/>
        <v>0</v>
      </c>
      <c r="AF311" s="39">
        <f t="shared" si="88"/>
        <v>0</v>
      </c>
    </row>
    <row r="312" spans="1:32" ht="21">
      <c r="A312" s="53"/>
      <c r="B312" s="196"/>
      <c r="C312" s="196"/>
      <c r="D312" s="196"/>
      <c r="E312" s="196"/>
      <c r="F312" s="196"/>
      <c r="G312" s="196"/>
      <c r="H312" s="59">
        <f t="shared" si="73"/>
        <v>0</v>
      </c>
      <c r="I312" s="192"/>
      <c r="J312" s="197"/>
      <c r="K312" s="193"/>
      <c r="L312" s="60"/>
      <c r="M312" s="60"/>
      <c r="N312" s="60"/>
      <c r="O312" s="60"/>
      <c r="P312" s="60"/>
      <c r="Q312" s="60"/>
      <c r="R312" s="72" t="str">
        <f t="shared" si="93"/>
        <v/>
      </c>
      <c r="S312" s="62"/>
      <c r="T312" s="62"/>
      <c r="U312" s="62"/>
      <c r="V312" s="73">
        <f t="shared" si="94"/>
        <v>0</v>
      </c>
      <c r="W312" s="53"/>
      <c r="X312" s="39">
        <f t="shared" si="80"/>
        <v>0</v>
      </c>
      <c r="Y312" s="39">
        <f t="shared" si="81"/>
        <v>0</v>
      </c>
      <c r="Z312" s="39">
        <f t="shared" si="82"/>
        <v>0</v>
      </c>
      <c r="AA312" s="39">
        <f t="shared" si="83"/>
        <v>0</v>
      </c>
      <c r="AB312" s="39">
        <f t="shared" si="84"/>
        <v>0</v>
      </c>
      <c r="AC312" s="39">
        <f t="shared" si="85"/>
        <v>0</v>
      </c>
      <c r="AD312" s="39">
        <f t="shared" si="86"/>
        <v>0</v>
      </c>
      <c r="AE312" s="39">
        <f t="shared" si="87"/>
        <v>0</v>
      </c>
      <c r="AF312" s="39">
        <f t="shared" si="88"/>
        <v>0</v>
      </c>
    </row>
    <row r="313" spans="1:32" ht="21">
      <c r="A313" s="53"/>
      <c r="B313" s="196"/>
      <c r="C313" s="196"/>
      <c r="D313" s="196"/>
      <c r="E313" s="196"/>
      <c r="F313" s="196"/>
      <c r="G313" s="196"/>
      <c r="H313" s="59">
        <f t="shared" si="73"/>
        <v>0</v>
      </c>
      <c r="I313" s="192"/>
      <c r="J313" s="197"/>
      <c r="K313" s="193"/>
      <c r="L313" s="60"/>
      <c r="M313" s="60"/>
      <c r="N313" s="60"/>
      <c r="O313" s="60"/>
      <c r="P313" s="60"/>
      <c r="Q313" s="60"/>
      <c r="R313" s="72" t="str">
        <f t="shared" si="93"/>
        <v/>
      </c>
      <c r="S313" s="62"/>
      <c r="T313" s="62"/>
      <c r="U313" s="62"/>
      <c r="V313" s="73">
        <f t="shared" si="94"/>
        <v>0</v>
      </c>
      <c r="W313" s="53"/>
      <c r="X313" s="39">
        <f t="shared" si="80"/>
        <v>0</v>
      </c>
      <c r="Y313" s="39">
        <f t="shared" si="81"/>
        <v>0</v>
      </c>
      <c r="Z313" s="39">
        <f t="shared" si="82"/>
        <v>0</v>
      </c>
      <c r="AA313" s="39">
        <f t="shared" si="83"/>
        <v>0</v>
      </c>
      <c r="AB313" s="39">
        <f t="shared" si="84"/>
        <v>0</v>
      </c>
      <c r="AC313" s="39">
        <f t="shared" si="85"/>
        <v>0</v>
      </c>
      <c r="AD313" s="39">
        <f t="shared" si="86"/>
        <v>0</v>
      </c>
      <c r="AE313" s="39">
        <f t="shared" si="87"/>
        <v>0</v>
      </c>
      <c r="AF313" s="39">
        <f t="shared" si="88"/>
        <v>0</v>
      </c>
    </row>
    <row r="314" spans="1:32" ht="21">
      <c r="A314" s="53"/>
      <c r="B314" s="196"/>
      <c r="C314" s="196"/>
      <c r="D314" s="196"/>
      <c r="E314" s="196"/>
      <c r="F314" s="196"/>
      <c r="G314" s="196"/>
      <c r="H314" s="59">
        <f t="shared" si="73"/>
        <v>0</v>
      </c>
      <c r="I314" s="192"/>
      <c r="J314" s="197"/>
      <c r="K314" s="193"/>
      <c r="L314" s="60"/>
      <c r="M314" s="60"/>
      <c r="N314" s="60"/>
      <c r="O314" s="60"/>
      <c r="P314" s="60"/>
      <c r="Q314" s="60"/>
      <c r="R314" s="72" t="str">
        <f t="shared" ref="R314:R330" si="95">+IF(Q314="Si",1,"")</f>
        <v/>
      </c>
      <c r="S314" s="62"/>
      <c r="T314" s="62"/>
      <c r="U314" s="62"/>
      <c r="V314" s="73">
        <f t="shared" ref="V314:V330" si="96">SUM(X314:AF314)</f>
        <v>0</v>
      </c>
      <c r="W314" s="53"/>
      <c r="X314" s="39">
        <f t="shared" si="80"/>
        <v>0</v>
      </c>
      <c r="Y314" s="39">
        <f t="shared" si="81"/>
        <v>0</v>
      </c>
      <c r="Z314" s="39">
        <f t="shared" si="82"/>
        <v>0</v>
      </c>
      <c r="AA314" s="39">
        <f t="shared" si="83"/>
        <v>0</v>
      </c>
      <c r="AB314" s="39">
        <f t="shared" si="84"/>
        <v>0</v>
      </c>
      <c r="AC314" s="39">
        <f t="shared" si="85"/>
        <v>0</v>
      </c>
      <c r="AD314" s="39">
        <f t="shared" si="86"/>
        <v>0</v>
      </c>
      <c r="AE314" s="39">
        <f t="shared" si="87"/>
        <v>0</v>
      </c>
      <c r="AF314" s="39">
        <f t="shared" si="88"/>
        <v>0</v>
      </c>
    </row>
    <row r="315" spans="1:32" ht="21">
      <c r="A315" s="53"/>
      <c r="B315" s="196"/>
      <c r="C315" s="196"/>
      <c r="D315" s="196"/>
      <c r="E315" s="196"/>
      <c r="F315" s="196"/>
      <c r="G315" s="196"/>
      <c r="H315" s="59">
        <f t="shared" si="73"/>
        <v>0</v>
      </c>
      <c r="I315" s="192"/>
      <c r="J315" s="197"/>
      <c r="K315" s="193"/>
      <c r="L315" s="60"/>
      <c r="M315" s="60"/>
      <c r="N315" s="60"/>
      <c r="O315" s="60"/>
      <c r="P315" s="60"/>
      <c r="Q315" s="60"/>
      <c r="R315" s="72" t="str">
        <f t="shared" si="95"/>
        <v/>
      </c>
      <c r="S315" s="62"/>
      <c r="T315" s="62"/>
      <c r="U315" s="62"/>
      <c r="V315" s="73">
        <f t="shared" si="96"/>
        <v>0</v>
      </c>
      <c r="W315" s="53"/>
      <c r="X315" s="39">
        <f t="shared" si="80"/>
        <v>0</v>
      </c>
      <c r="Y315" s="39">
        <f t="shared" si="81"/>
        <v>0</v>
      </c>
      <c r="Z315" s="39">
        <f t="shared" si="82"/>
        <v>0</v>
      </c>
      <c r="AA315" s="39">
        <f t="shared" si="83"/>
        <v>0</v>
      </c>
      <c r="AB315" s="39">
        <f t="shared" si="84"/>
        <v>0</v>
      </c>
      <c r="AC315" s="39">
        <f t="shared" si="85"/>
        <v>0</v>
      </c>
      <c r="AD315" s="39">
        <f t="shared" si="86"/>
        <v>0</v>
      </c>
      <c r="AE315" s="39">
        <f t="shared" si="87"/>
        <v>0</v>
      </c>
      <c r="AF315" s="39">
        <f t="shared" si="88"/>
        <v>0</v>
      </c>
    </row>
    <row r="316" spans="1:32" ht="21">
      <c r="A316" s="53"/>
      <c r="B316" s="196"/>
      <c r="C316" s="196"/>
      <c r="D316" s="196"/>
      <c r="E316" s="196"/>
      <c r="F316" s="196"/>
      <c r="G316" s="196"/>
      <c r="H316" s="59">
        <f t="shared" si="73"/>
        <v>0</v>
      </c>
      <c r="I316" s="192"/>
      <c r="J316" s="197"/>
      <c r="K316" s="193"/>
      <c r="L316" s="60"/>
      <c r="M316" s="60"/>
      <c r="N316" s="60"/>
      <c r="O316" s="60"/>
      <c r="P316" s="60"/>
      <c r="Q316" s="60"/>
      <c r="R316" s="72" t="str">
        <f t="shared" si="95"/>
        <v/>
      </c>
      <c r="S316" s="62"/>
      <c r="T316" s="62"/>
      <c r="U316" s="62"/>
      <c r="V316" s="73">
        <f t="shared" si="96"/>
        <v>0</v>
      </c>
      <c r="W316" s="53"/>
      <c r="X316" s="39">
        <f t="shared" si="80"/>
        <v>0</v>
      </c>
      <c r="Y316" s="39">
        <f t="shared" si="81"/>
        <v>0</v>
      </c>
      <c r="Z316" s="39">
        <f t="shared" si="82"/>
        <v>0</v>
      </c>
      <c r="AA316" s="39">
        <f t="shared" si="83"/>
        <v>0</v>
      </c>
      <c r="AB316" s="39">
        <f t="shared" si="84"/>
        <v>0</v>
      </c>
      <c r="AC316" s="39">
        <f t="shared" si="85"/>
        <v>0</v>
      </c>
      <c r="AD316" s="39">
        <f t="shared" si="86"/>
        <v>0</v>
      </c>
      <c r="AE316" s="39">
        <f t="shared" si="87"/>
        <v>0</v>
      </c>
      <c r="AF316" s="39">
        <f t="shared" si="88"/>
        <v>0</v>
      </c>
    </row>
    <row r="317" spans="1:32" ht="21">
      <c r="A317" s="53"/>
      <c r="B317" s="196"/>
      <c r="C317" s="196"/>
      <c r="D317" s="196"/>
      <c r="E317" s="196"/>
      <c r="F317" s="196"/>
      <c r="G317" s="196"/>
      <c r="H317" s="59">
        <f t="shared" si="73"/>
        <v>0</v>
      </c>
      <c r="I317" s="192"/>
      <c r="J317" s="197"/>
      <c r="K317" s="193"/>
      <c r="L317" s="60"/>
      <c r="M317" s="60"/>
      <c r="N317" s="60"/>
      <c r="O317" s="60"/>
      <c r="P317" s="60"/>
      <c r="Q317" s="60"/>
      <c r="R317" s="72" t="str">
        <f t="shared" si="95"/>
        <v/>
      </c>
      <c r="S317" s="62"/>
      <c r="T317" s="62"/>
      <c r="U317" s="62"/>
      <c r="V317" s="73">
        <f t="shared" si="96"/>
        <v>0</v>
      </c>
      <c r="W317" s="53"/>
      <c r="X317" s="39">
        <f t="shared" si="80"/>
        <v>0</v>
      </c>
      <c r="Y317" s="39">
        <f t="shared" si="81"/>
        <v>0</v>
      </c>
      <c r="Z317" s="39">
        <f t="shared" si="82"/>
        <v>0</v>
      </c>
      <c r="AA317" s="39">
        <f t="shared" si="83"/>
        <v>0</v>
      </c>
      <c r="AB317" s="39">
        <f t="shared" si="84"/>
        <v>0</v>
      </c>
      <c r="AC317" s="39">
        <f t="shared" si="85"/>
        <v>0</v>
      </c>
      <c r="AD317" s="39">
        <f t="shared" si="86"/>
        <v>0</v>
      </c>
      <c r="AE317" s="39">
        <f t="shared" si="87"/>
        <v>0</v>
      </c>
      <c r="AF317" s="39">
        <f t="shared" si="88"/>
        <v>0</v>
      </c>
    </row>
    <row r="318" spans="1:32" ht="21">
      <c r="A318" s="53"/>
      <c r="B318" s="196"/>
      <c r="C318" s="196"/>
      <c r="D318" s="196"/>
      <c r="E318" s="196"/>
      <c r="F318" s="196"/>
      <c r="G318" s="196"/>
      <c r="H318" s="59">
        <f t="shared" ref="H318:H344" si="97">+W318</f>
        <v>0</v>
      </c>
      <c r="I318" s="192"/>
      <c r="J318" s="197"/>
      <c r="K318" s="193"/>
      <c r="L318" s="60"/>
      <c r="M318" s="60"/>
      <c r="N318" s="60"/>
      <c r="O318" s="60"/>
      <c r="P318" s="60"/>
      <c r="Q318" s="60"/>
      <c r="R318" s="72" t="str">
        <f t="shared" si="95"/>
        <v/>
      </c>
      <c r="S318" s="62"/>
      <c r="T318" s="62"/>
      <c r="U318" s="62"/>
      <c r="V318" s="73">
        <f t="shared" si="96"/>
        <v>0</v>
      </c>
      <c r="W318" s="53"/>
      <c r="X318" s="39">
        <f t="shared" si="80"/>
        <v>0</v>
      </c>
      <c r="Y318" s="39">
        <f t="shared" si="81"/>
        <v>0</v>
      </c>
      <c r="Z318" s="39">
        <f t="shared" si="82"/>
        <v>0</v>
      </c>
      <c r="AA318" s="39">
        <f t="shared" si="83"/>
        <v>0</v>
      </c>
      <c r="AB318" s="39">
        <f t="shared" si="84"/>
        <v>0</v>
      </c>
      <c r="AC318" s="39">
        <f t="shared" si="85"/>
        <v>0</v>
      </c>
      <c r="AD318" s="39">
        <f t="shared" si="86"/>
        <v>0</v>
      </c>
      <c r="AE318" s="39">
        <f t="shared" si="87"/>
        <v>0</v>
      </c>
      <c r="AF318" s="39">
        <f t="shared" si="88"/>
        <v>0</v>
      </c>
    </row>
    <row r="319" spans="1:32" ht="21">
      <c r="A319" s="53"/>
      <c r="B319" s="196"/>
      <c r="C319" s="196"/>
      <c r="D319" s="196"/>
      <c r="E319" s="196"/>
      <c r="F319" s="196"/>
      <c r="G319" s="196"/>
      <c r="H319" s="59">
        <f t="shared" si="97"/>
        <v>0</v>
      </c>
      <c r="I319" s="192"/>
      <c r="J319" s="197"/>
      <c r="K319" s="193"/>
      <c r="L319" s="60"/>
      <c r="M319" s="60"/>
      <c r="N319" s="60"/>
      <c r="O319" s="60"/>
      <c r="P319" s="60"/>
      <c r="Q319" s="60"/>
      <c r="R319" s="72" t="str">
        <f t="shared" si="95"/>
        <v/>
      </c>
      <c r="S319" s="62"/>
      <c r="T319" s="62"/>
      <c r="U319" s="62"/>
      <c r="V319" s="73">
        <f t="shared" si="96"/>
        <v>0</v>
      </c>
      <c r="W319" s="53"/>
      <c r="X319" s="39">
        <f t="shared" si="80"/>
        <v>0</v>
      </c>
      <c r="Y319" s="39">
        <f t="shared" si="81"/>
        <v>0</v>
      </c>
      <c r="Z319" s="39">
        <f t="shared" si="82"/>
        <v>0</v>
      </c>
      <c r="AA319" s="39">
        <f t="shared" si="83"/>
        <v>0</v>
      </c>
      <c r="AB319" s="39">
        <f t="shared" si="84"/>
        <v>0</v>
      </c>
      <c r="AC319" s="39">
        <f t="shared" si="85"/>
        <v>0</v>
      </c>
      <c r="AD319" s="39">
        <f t="shared" si="86"/>
        <v>0</v>
      </c>
      <c r="AE319" s="39">
        <f t="shared" si="87"/>
        <v>0</v>
      </c>
      <c r="AF319" s="39">
        <f t="shared" si="88"/>
        <v>0</v>
      </c>
    </row>
    <row r="320" spans="1:32" ht="21">
      <c r="A320" s="53"/>
      <c r="B320" s="196"/>
      <c r="C320" s="196"/>
      <c r="D320" s="196"/>
      <c r="E320" s="196"/>
      <c r="F320" s="196"/>
      <c r="G320" s="196"/>
      <c r="H320" s="59">
        <f t="shared" si="97"/>
        <v>0</v>
      </c>
      <c r="I320" s="192"/>
      <c r="J320" s="197"/>
      <c r="K320" s="193"/>
      <c r="L320" s="60"/>
      <c r="M320" s="60"/>
      <c r="N320" s="60"/>
      <c r="O320" s="60"/>
      <c r="P320" s="60"/>
      <c r="Q320" s="60"/>
      <c r="R320" s="72" t="str">
        <f t="shared" si="95"/>
        <v/>
      </c>
      <c r="S320" s="62"/>
      <c r="T320" s="62"/>
      <c r="U320" s="62"/>
      <c r="V320" s="73">
        <f t="shared" si="96"/>
        <v>0</v>
      </c>
      <c r="W320" s="53"/>
      <c r="X320" s="39">
        <f t="shared" si="80"/>
        <v>0</v>
      </c>
      <c r="Y320" s="39">
        <f t="shared" si="81"/>
        <v>0</v>
      </c>
      <c r="Z320" s="39">
        <f t="shared" si="82"/>
        <v>0</v>
      </c>
      <c r="AA320" s="39">
        <f t="shared" si="83"/>
        <v>0</v>
      </c>
      <c r="AB320" s="39">
        <f t="shared" si="84"/>
        <v>0</v>
      </c>
      <c r="AC320" s="39">
        <f t="shared" si="85"/>
        <v>0</v>
      </c>
      <c r="AD320" s="39">
        <f t="shared" si="86"/>
        <v>0</v>
      </c>
      <c r="AE320" s="39">
        <f t="shared" si="87"/>
        <v>0</v>
      </c>
      <c r="AF320" s="39">
        <f t="shared" si="88"/>
        <v>0</v>
      </c>
    </row>
    <row r="321" spans="1:32" ht="21">
      <c r="A321" s="53"/>
      <c r="B321" s="196"/>
      <c r="C321" s="196"/>
      <c r="D321" s="196"/>
      <c r="E321" s="196"/>
      <c r="F321" s="196"/>
      <c r="G321" s="196"/>
      <c r="H321" s="59">
        <f t="shared" si="97"/>
        <v>0</v>
      </c>
      <c r="I321" s="192"/>
      <c r="J321" s="197"/>
      <c r="K321" s="193"/>
      <c r="L321" s="60"/>
      <c r="M321" s="60"/>
      <c r="N321" s="60"/>
      <c r="O321" s="60"/>
      <c r="P321" s="60"/>
      <c r="Q321" s="60"/>
      <c r="R321" s="72" t="str">
        <f t="shared" si="95"/>
        <v/>
      </c>
      <c r="S321" s="62"/>
      <c r="T321" s="62"/>
      <c r="U321" s="62"/>
      <c r="V321" s="73">
        <f t="shared" si="96"/>
        <v>0</v>
      </c>
      <c r="W321" s="53"/>
      <c r="X321" s="39">
        <f t="shared" si="80"/>
        <v>0</v>
      </c>
      <c r="Y321" s="39">
        <f t="shared" si="81"/>
        <v>0</v>
      </c>
      <c r="Z321" s="39">
        <f t="shared" si="82"/>
        <v>0</v>
      </c>
      <c r="AA321" s="39">
        <f t="shared" si="83"/>
        <v>0</v>
      </c>
      <c r="AB321" s="39">
        <f t="shared" si="84"/>
        <v>0</v>
      </c>
      <c r="AC321" s="39">
        <f t="shared" si="85"/>
        <v>0</v>
      </c>
      <c r="AD321" s="39">
        <f t="shared" si="86"/>
        <v>0</v>
      </c>
      <c r="AE321" s="39">
        <f t="shared" si="87"/>
        <v>0</v>
      </c>
      <c r="AF321" s="39">
        <f t="shared" si="88"/>
        <v>0</v>
      </c>
    </row>
    <row r="322" spans="1:32" ht="21">
      <c r="A322" s="53"/>
      <c r="B322" s="196"/>
      <c r="C322" s="196"/>
      <c r="D322" s="196"/>
      <c r="E322" s="196"/>
      <c r="F322" s="196"/>
      <c r="G322" s="196"/>
      <c r="H322" s="59">
        <f t="shared" si="97"/>
        <v>0</v>
      </c>
      <c r="I322" s="192"/>
      <c r="J322" s="197"/>
      <c r="K322" s="193"/>
      <c r="L322" s="60"/>
      <c r="M322" s="60"/>
      <c r="N322" s="60"/>
      <c r="O322" s="60"/>
      <c r="P322" s="60"/>
      <c r="Q322" s="60"/>
      <c r="R322" s="72" t="str">
        <f t="shared" si="95"/>
        <v/>
      </c>
      <c r="S322" s="62"/>
      <c r="T322" s="62"/>
      <c r="U322" s="62"/>
      <c r="V322" s="73">
        <f t="shared" si="96"/>
        <v>0</v>
      </c>
      <c r="W322" s="53"/>
      <c r="X322" s="39">
        <f t="shared" si="80"/>
        <v>0</v>
      </c>
      <c r="Y322" s="39">
        <f t="shared" si="81"/>
        <v>0</v>
      </c>
      <c r="Z322" s="39">
        <f t="shared" si="82"/>
        <v>0</v>
      </c>
      <c r="AA322" s="39">
        <f t="shared" si="83"/>
        <v>0</v>
      </c>
      <c r="AB322" s="39">
        <f t="shared" si="84"/>
        <v>0</v>
      </c>
      <c r="AC322" s="39">
        <f t="shared" si="85"/>
        <v>0</v>
      </c>
      <c r="AD322" s="39">
        <f t="shared" si="86"/>
        <v>0</v>
      </c>
      <c r="AE322" s="39">
        <f t="shared" si="87"/>
        <v>0</v>
      </c>
      <c r="AF322" s="39">
        <f t="shared" si="88"/>
        <v>0</v>
      </c>
    </row>
    <row r="323" spans="1:32" ht="21">
      <c r="A323" s="53"/>
      <c r="B323" s="196"/>
      <c r="C323" s="196"/>
      <c r="D323" s="196"/>
      <c r="E323" s="196"/>
      <c r="F323" s="196"/>
      <c r="G323" s="196"/>
      <c r="H323" s="59">
        <f t="shared" si="97"/>
        <v>0</v>
      </c>
      <c r="I323" s="192"/>
      <c r="J323" s="197"/>
      <c r="K323" s="193"/>
      <c r="L323" s="60"/>
      <c r="M323" s="60"/>
      <c r="N323" s="60"/>
      <c r="O323" s="60"/>
      <c r="P323" s="60"/>
      <c r="Q323" s="60"/>
      <c r="R323" s="72" t="str">
        <f t="shared" si="95"/>
        <v/>
      </c>
      <c r="S323" s="62"/>
      <c r="T323" s="62"/>
      <c r="U323" s="62"/>
      <c r="V323" s="73">
        <f t="shared" si="96"/>
        <v>0</v>
      </c>
      <c r="W323" s="53"/>
      <c r="X323" s="39">
        <f t="shared" si="80"/>
        <v>0</v>
      </c>
      <c r="Y323" s="39">
        <f t="shared" si="81"/>
        <v>0</v>
      </c>
      <c r="Z323" s="39">
        <f t="shared" si="82"/>
        <v>0</v>
      </c>
      <c r="AA323" s="39">
        <f t="shared" si="83"/>
        <v>0</v>
      </c>
      <c r="AB323" s="39">
        <f t="shared" si="84"/>
        <v>0</v>
      </c>
      <c r="AC323" s="39">
        <f t="shared" si="85"/>
        <v>0</v>
      </c>
      <c r="AD323" s="39">
        <f t="shared" si="86"/>
        <v>0</v>
      </c>
      <c r="AE323" s="39">
        <f t="shared" si="87"/>
        <v>0</v>
      </c>
      <c r="AF323" s="39">
        <f t="shared" si="88"/>
        <v>0</v>
      </c>
    </row>
    <row r="324" spans="1:32" ht="21">
      <c r="A324" s="53"/>
      <c r="B324" s="196"/>
      <c r="C324" s="196"/>
      <c r="D324" s="196"/>
      <c r="E324" s="196"/>
      <c r="F324" s="196"/>
      <c r="G324" s="196"/>
      <c r="H324" s="59">
        <f t="shared" si="97"/>
        <v>0</v>
      </c>
      <c r="I324" s="192"/>
      <c r="J324" s="197"/>
      <c r="K324" s="193"/>
      <c r="L324" s="60"/>
      <c r="M324" s="60"/>
      <c r="N324" s="60"/>
      <c r="O324" s="60"/>
      <c r="P324" s="60"/>
      <c r="Q324" s="60"/>
      <c r="R324" s="72" t="str">
        <f t="shared" si="95"/>
        <v/>
      </c>
      <c r="S324" s="62"/>
      <c r="T324" s="62"/>
      <c r="U324" s="62"/>
      <c r="V324" s="73">
        <f t="shared" si="96"/>
        <v>0</v>
      </c>
      <c r="W324" s="53"/>
      <c r="X324" s="39">
        <f t="shared" si="80"/>
        <v>0</v>
      </c>
      <c r="Y324" s="39">
        <f t="shared" si="81"/>
        <v>0</v>
      </c>
      <c r="Z324" s="39">
        <f t="shared" si="82"/>
        <v>0</v>
      </c>
      <c r="AA324" s="39">
        <f t="shared" si="83"/>
        <v>0</v>
      </c>
      <c r="AB324" s="39">
        <f t="shared" si="84"/>
        <v>0</v>
      </c>
      <c r="AC324" s="39">
        <f t="shared" si="85"/>
        <v>0</v>
      </c>
      <c r="AD324" s="39">
        <f t="shared" si="86"/>
        <v>0</v>
      </c>
      <c r="AE324" s="39">
        <f t="shared" si="87"/>
        <v>0</v>
      </c>
      <c r="AF324" s="39">
        <f t="shared" si="88"/>
        <v>0</v>
      </c>
    </row>
    <row r="325" spans="1:32" ht="21">
      <c r="A325" s="53"/>
      <c r="B325" s="196"/>
      <c r="C325" s="196"/>
      <c r="D325" s="196"/>
      <c r="E325" s="196"/>
      <c r="F325" s="196"/>
      <c r="G325" s="196"/>
      <c r="H325" s="59">
        <f t="shared" si="97"/>
        <v>0</v>
      </c>
      <c r="I325" s="192"/>
      <c r="J325" s="197"/>
      <c r="K325" s="193"/>
      <c r="L325" s="60"/>
      <c r="M325" s="60"/>
      <c r="N325" s="60"/>
      <c r="O325" s="60"/>
      <c r="P325" s="60"/>
      <c r="Q325" s="60"/>
      <c r="R325" s="72" t="str">
        <f t="shared" si="95"/>
        <v/>
      </c>
      <c r="S325" s="62"/>
      <c r="T325" s="62"/>
      <c r="U325" s="62"/>
      <c r="V325" s="73">
        <f t="shared" si="96"/>
        <v>0</v>
      </c>
      <c r="W325" s="53"/>
      <c r="X325" s="39">
        <f t="shared" si="80"/>
        <v>0</v>
      </c>
      <c r="Y325" s="39">
        <f t="shared" si="81"/>
        <v>0</v>
      </c>
      <c r="Z325" s="39">
        <f t="shared" si="82"/>
        <v>0</v>
      </c>
      <c r="AA325" s="39">
        <f t="shared" si="83"/>
        <v>0</v>
      </c>
      <c r="AB325" s="39">
        <f t="shared" si="84"/>
        <v>0</v>
      </c>
      <c r="AC325" s="39">
        <f t="shared" si="85"/>
        <v>0</v>
      </c>
      <c r="AD325" s="39">
        <f t="shared" si="86"/>
        <v>0</v>
      </c>
      <c r="AE325" s="39">
        <f t="shared" si="87"/>
        <v>0</v>
      </c>
      <c r="AF325" s="39">
        <f t="shared" si="88"/>
        <v>0</v>
      </c>
    </row>
    <row r="326" spans="1:32" ht="21">
      <c r="A326" s="53"/>
      <c r="B326" s="196"/>
      <c r="C326" s="196"/>
      <c r="D326" s="196"/>
      <c r="E326" s="196"/>
      <c r="F326" s="196"/>
      <c r="G326" s="196"/>
      <c r="H326" s="59">
        <f t="shared" si="97"/>
        <v>0</v>
      </c>
      <c r="I326" s="192"/>
      <c r="J326" s="197"/>
      <c r="K326" s="193"/>
      <c r="L326" s="60"/>
      <c r="M326" s="60"/>
      <c r="N326" s="60"/>
      <c r="O326" s="60"/>
      <c r="P326" s="60"/>
      <c r="Q326" s="60"/>
      <c r="R326" s="72" t="str">
        <f t="shared" si="95"/>
        <v/>
      </c>
      <c r="S326" s="62"/>
      <c r="T326" s="62"/>
      <c r="U326" s="62"/>
      <c r="V326" s="73">
        <f t="shared" si="96"/>
        <v>0</v>
      </c>
      <c r="W326" s="53"/>
      <c r="X326" s="39">
        <f t="shared" si="80"/>
        <v>0</v>
      </c>
      <c r="Y326" s="39">
        <f t="shared" si="81"/>
        <v>0</v>
      </c>
      <c r="Z326" s="39">
        <f t="shared" si="82"/>
        <v>0</v>
      </c>
      <c r="AA326" s="39">
        <f t="shared" si="83"/>
        <v>0</v>
      </c>
      <c r="AB326" s="39">
        <f t="shared" si="84"/>
        <v>0</v>
      </c>
      <c r="AC326" s="39">
        <f t="shared" si="85"/>
        <v>0</v>
      </c>
      <c r="AD326" s="39">
        <f t="shared" si="86"/>
        <v>0</v>
      </c>
      <c r="AE326" s="39">
        <f t="shared" si="87"/>
        <v>0</v>
      </c>
      <c r="AF326" s="39">
        <f t="shared" si="88"/>
        <v>0</v>
      </c>
    </row>
    <row r="327" spans="1:32" ht="21">
      <c r="A327" s="53"/>
      <c r="B327" s="196"/>
      <c r="C327" s="196"/>
      <c r="D327" s="196"/>
      <c r="E327" s="196"/>
      <c r="F327" s="196"/>
      <c r="G327" s="196"/>
      <c r="H327" s="59">
        <f t="shared" si="97"/>
        <v>0</v>
      </c>
      <c r="I327" s="192"/>
      <c r="J327" s="197"/>
      <c r="K327" s="193"/>
      <c r="L327" s="60"/>
      <c r="M327" s="60"/>
      <c r="N327" s="60"/>
      <c r="O327" s="60"/>
      <c r="P327" s="60"/>
      <c r="Q327" s="60"/>
      <c r="R327" s="72" t="str">
        <f t="shared" si="95"/>
        <v/>
      </c>
      <c r="S327" s="62"/>
      <c r="T327" s="62"/>
      <c r="U327" s="62"/>
      <c r="V327" s="73">
        <f t="shared" si="96"/>
        <v>0</v>
      </c>
      <c r="W327" s="53"/>
      <c r="X327" s="39">
        <f t="shared" si="80"/>
        <v>0</v>
      </c>
      <c r="Y327" s="39">
        <f t="shared" si="81"/>
        <v>0</v>
      </c>
      <c r="Z327" s="39">
        <f t="shared" si="82"/>
        <v>0</v>
      </c>
      <c r="AA327" s="39">
        <f t="shared" si="83"/>
        <v>0</v>
      </c>
      <c r="AB327" s="39">
        <f t="shared" si="84"/>
        <v>0</v>
      </c>
      <c r="AC327" s="39">
        <f t="shared" si="85"/>
        <v>0</v>
      </c>
      <c r="AD327" s="39">
        <f t="shared" si="86"/>
        <v>0</v>
      </c>
      <c r="AE327" s="39">
        <f t="shared" si="87"/>
        <v>0</v>
      </c>
      <c r="AF327" s="39">
        <f t="shared" si="88"/>
        <v>0</v>
      </c>
    </row>
    <row r="328" spans="1:32" ht="21">
      <c r="A328" s="53"/>
      <c r="B328" s="196"/>
      <c r="C328" s="196"/>
      <c r="D328" s="196"/>
      <c r="E328" s="196"/>
      <c r="F328" s="196"/>
      <c r="G328" s="196"/>
      <c r="H328" s="59">
        <f t="shared" si="97"/>
        <v>0</v>
      </c>
      <c r="I328" s="192"/>
      <c r="J328" s="197"/>
      <c r="K328" s="193"/>
      <c r="L328" s="60"/>
      <c r="M328" s="60"/>
      <c r="N328" s="60"/>
      <c r="O328" s="60"/>
      <c r="P328" s="60"/>
      <c r="Q328" s="60"/>
      <c r="R328" s="72" t="str">
        <f t="shared" si="95"/>
        <v/>
      </c>
      <c r="S328" s="62"/>
      <c r="T328" s="62"/>
      <c r="U328" s="62"/>
      <c r="V328" s="73">
        <f t="shared" si="96"/>
        <v>0</v>
      </c>
      <c r="W328" s="53"/>
      <c r="X328" s="39">
        <f t="shared" si="80"/>
        <v>0</v>
      </c>
      <c r="Y328" s="39">
        <f t="shared" si="81"/>
        <v>0</v>
      </c>
      <c r="Z328" s="39">
        <f t="shared" si="82"/>
        <v>0</v>
      </c>
      <c r="AA328" s="39">
        <f t="shared" si="83"/>
        <v>0</v>
      </c>
      <c r="AB328" s="39">
        <f t="shared" si="84"/>
        <v>0</v>
      </c>
      <c r="AC328" s="39">
        <f t="shared" si="85"/>
        <v>0</v>
      </c>
      <c r="AD328" s="39">
        <f t="shared" si="86"/>
        <v>0</v>
      </c>
      <c r="AE328" s="39">
        <f t="shared" si="87"/>
        <v>0</v>
      </c>
      <c r="AF328" s="39">
        <f t="shared" si="88"/>
        <v>0</v>
      </c>
    </row>
    <row r="329" spans="1:32" ht="21">
      <c r="A329" s="53"/>
      <c r="B329" s="196"/>
      <c r="C329" s="196"/>
      <c r="D329" s="196"/>
      <c r="E329" s="196"/>
      <c r="F329" s="196"/>
      <c r="G329" s="196"/>
      <c r="H329" s="59">
        <f t="shared" si="97"/>
        <v>0</v>
      </c>
      <c r="I329" s="192"/>
      <c r="J329" s="197"/>
      <c r="K329" s="193"/>
      <c r="L329" s="60"/>
      <c r="M329" s="60"/>
      <c r="N329" s="60"/>
      <c r="O329" s="60"/>
      <c r="P329" s="60"/>
      <c r="Q329" s="60"/>
      <c r="R329" s="72" t="str">
        <f t="shared" si="95"/>
        <v/>
      </c>
      <c r="S329" s="62"/>
      <c r="T329" s="62"/>
      <c r="U329" s="62"/>
      <c r="V329" s="73">
        <f t="shared" si="96"/>
        <v>0</v>
      </c>
      <c r="W329" s="53"/>
      <c r="X329" s="39">
        <f t="shared" si="80"/>
        <v>0</v>
      </c>
      <c r="Y329" s="39">
        <f t="shared" si="81"/>
        <v>0</v>
      </c>
      <c r="Z329" s="39">
        <f t="shared" si="82"/>
        <v>0</v>
      </c>
      <c r="AA329" s="39">
        <f t="shared" si="83"/>
        <v>0</v>
      </c>
      <c r="AB329" s="39">
        <f t="shared" si="84"/>
        <v>0</v>
      </c>
      <c r="AC329" s="39">
        <f t="shared" si="85"/>
        <v>0</v>
      </c>
      <c r="AD329" s="39">
        <f t="shared" si="86"/>
        <v>0</v>
      </c>
      <c r="AE329" s="39">
        <f t="shared" si="87"/>
        <v>0</v>
      </c>
      <c r="AF329" s="39">
        <f t="shared" si="88"/>
        <v>0</v>
      </c>
    </row>
    <row r="330" spans="1:32" ht="21">
      <c r="A330" s="53"/>
      <c r="B330" s="196"/>
      <c r="C330" s="196"/>
      <c r="D330" s="196"/>
      <c r="E330" s="196"/>
      <c r="F330" s="196"/>
      <c r="G330" s="196"/>
      <c r="H330" s="59">
        <f t="shared" si="97"/>
        <v>0</v>
      </c>
      <c r="I330" s="192"/>
      <c r="J330" s="197"/>
      <c r="K330" s="193"/>
      <c r="L330" s="60"/>
      <c r="M330" s="60"/>
      <c r="N330" s="60"/>
      <c r="O330" s="60"/>
      <c r="P330" s="60"/>
      <c r="Q330" s="60"/>
      <c r="R330" s="72" t="str">
        <f t="shared" si="95"/>
        <v/>
      </c>
      <c r="S330" s="62"/>
      <c r="T330" s="62"/>
      <c r="U330" s="62"/>
      <c r="V330" s="73">
        <f t="shared" si="96"/>
        <v>0</v>
      </c>
      <c r="W330" s="53"/>
      <c r="X330" s="39">
        <f t="shared" si="80"/>
        <v>0</v>
      </c>
      <c r="Y330" s="39">
        <f t="shared" si="81"/>
        <v>0</v>
      </c>
      <c r="Z330" s="39">
        <f t="shared" si="82"/>
        <v>0</v>
      </c>
      <c r="AA330" s="39">
        <f t="shared" si="83"/>
        <v>0</v>
      </c>
      <c r="AB330" s="39">
        <f t="shared" si="84"/>
        <v>0</v>
      </c>
      <c r="AC330" s="39">
        <f t="shared" si="85"/>
        <v>0</v>
      </c>
      <c r="AD330" s="39">
        <f t="shared" si="86"/>
        <v>0</v>
      </c>
      <c r="AE330" s="39">
        <f t="shared" si="87"/>
        <v>0</v>
      </c>
      <c r="AF330" s="39">
        <f t="shared" si="88"/>
        <v>0</v>
      </c>
    </row>
    <row r="331" spans="1:32" ht="21">
      <c r="A331" s="53"/>
      <c r="B331" s="196"/>
      <c r="C331" s="196"/>
      <c r="D331" s="196"/>
      <c r="E331" s="196"/>
      <c r="F331" s="196"/>
      <c r="G331" s="196"/>
      <c r="H331" s="59">
        <f t="shared" si="97"/>
        <v>0</v>
      </c>
      <c r="I331" s="192"/>
      <c r="J331" s="197"/>
      <c r="K331" s="193"/>
      <c r="L331" s="60"/>
      <c r="M331" s="60"/>
      <c r="N331" s="60"/>
      <c r="O331" s="60"/>
      <c r="P331" s="60"/>
      <c r="Q331" s="60"/>
      <c r="R331" s="72" t="str">
        <f t="shared" ref="R331:R337" si="98">+IF(Q331="Si",1,"")</f>
        <v/>
      </c>
      <c r="S331" s="62"/>
      <c r="T331" s="62"/>
      <c r="U331" s="62"/>
      <c r="V331" s="73">
        <f t="shared" ref="V331:V337" si="99">SUM(X331:AF331)</f>
        <v>0</v>
      </c>
      <c r="W331" s="53"/>
      <c r="X331" s="39">
        <f t="shared" si="80"/>
        <v>0</v>
      </c>
      <c r="Y331" s="39">
        <f t="shared" si="81"/>
        <v>0</v>
      </c>
      <c r="Z331" s="39">
        <f t="shared" si="82"/>
        <v>0</v>
      </c>
      <c r="AA331" s="39">
        <f t="shared" si="83"/>
        <v>0</v>
      </c>
      <c r="AB331" s="39">
        <f t="shared" si="84"/>
        <v>0</v>
      </c>
      <c r="AC331" s="39">
        <f t="shared" si="85"/>
        <v>0</v>
      </c>
      <c r="AD331" s="39">
        <f t="shared" si="86"/>
        <v>0</v>
      </c>
      <c r="AE331" s="39">
        <f t="shared" si="87"/>
        <v>0</v>
      </c>
      <c r="AF331" s="39">
        <f t="shared" si="88"/>
        <v>0</v>
      </c>
    </row>
    <row r="332" spans="1:32" ht="21">
      <c r="A332" s="53"/>
      <c r="B332" s="196"/>
      <c r="C332" s="196"/>
      <c r="D332" s="196"/>
      <c r="E332" s="196"/>
      <c r="F332" s="196"/>
      <c r="G332" s="196"/>
      <c r="H332" s="59">
        <f t="shared" si="97"/>
        <v>0</v>
      </c>
      <c r="I332" s="192"/>
      <c r="J332" s="197"/>
      <c r="K332" s="193"/>
      <c r="L332" s="60"/>
      <c r="M332" s="60"/>
      <c r="N332" s="60"/>
      <c r="O332" s="60"/>
      <c r="P332" s="60"/>
      <c r="Q332" s="60"/>
      <c r="R332" s="72" t="str">
        <f t="shared" si="98"/>
        <v/>
      </c>
      <c r="S332" s="62"/>
      <c r="T332" s="62"/>
      <c r="U332" s="62"/>
      <c r="V332" s="73">
        <f t="shared" si="99"/>
        <v>0</v>
      </c>
      <c r="W332" s="53"/>
      <c r="X332" s="39">
        <f t="shared" si="80"/>
        <v>0</v>
      </c>
      <c r="Y332" s="39">
        <f t="shared" si="81"/>
        <v>0</v>
      </c>
      <c r="Z332" s="39">
        <f t="shared" si="82"/>
        <v>0</v>
      </c>
      <c r="AA332" s="39">
        <f t="shared" si="83"/>
        <v>0</v>
      </c>
      <c r="AB332" s="39">
        <f t="shared" si="84"/>
        <v>0</v>
      </c>
      <c r="AC332" s="39">
        <f t="shared" si="85"/>
        <v>0</v>
      </c>
      <c r="AD332" s="39">
        <f t="shared" si="86"/>
        <v>0</v>
      </c>
      <c r="AE332" s="39">
        <f t="shared" si="87"/>
        <v>0</v>
      </c>
      <c r="AF332" s="39">
        <f t="shared" si="88"/>
        <v>0</v>
      </c>
    </row>
    <row r="333" spans="1:32" ht="21">
      <c r="A333" s="53"/>
      <c r="B333" s="196"/>
      <c r="C333" s="196"/>
      <c r="D333" s="196"/>
      <c r="E333" s="196"/>
      <c r="F333" s="196"/>
      <c r="G333" s="196"/>
      <c r="H333" s="59">
        <f t="shared" si="97"/>
        <v>0</v>
      </c>
      <c r="I333" s="192"/>
      <c r="J333" s="197"/>
      <c r="K333" s="193"/>
      <c r="L333" s="60"/>
      <c r="M333" s="60"/>
      <c r="N333" s="60"/>
      <c r="O333" s="60"/>
      <c r="P333" s="60"/>
      <c r="Q333" s="60"/>
      <c r="R333" s="72" t="str">
        <f t="shared" si="98"/>
        <v/>
      </c>
      <c r="S333" s="62"/>
      <c r="T333" s="62"/>
      <c r="U333" s="62"/>
      <c r="V333" s="73">
        <f t="shared" si="99"/>
        <v>0</v>
      </c>
      <c r="W333" s="53"/>
      <c r="X333" s="39">
        <f t="shared" si="80"/>
        <v>0</v>
      </c>
      <c r="Y333" s="39">
        <f t="shared" si="81"/>
        <v>0</v>
      </c>
      <c r="Z333" s="39">
        <f t="shared" si="82"/>
        <v>0</v>
      </c>
      <c r="AA333" s="39">
        <f t="shared" si="83"/>
        <v>0</v>
      </c>
      <c r="AB333" s="39">
        <f t="shared" si="84"/>
        <v>0</v>
      </c>
      <c r="AC333" s="39">
        <f t="shared" si="85"/>
        <v>0</v>
      </c>
      <c r="AD333" s="39">
        <f t="shared" si="86"/>
        <v>0</v>
      </c>
      <c r="AE333" s="39">
        <f t="shared" si="87"/>
        <v>0</v>
      </c>
      <c r="AF333" s="39">
        <f t="shared" si="88"/>
        <v>0</v>
      </c>
    </row>
    <row r="334" spans="1:32" ht="21">
      <c r="A334" s="53"/>
      <c r="B334" s="196"/>
      <c r="C334" s="196"/>
      <c r="D334" s="196"/>
      <c r="E334" s="196"/>
      <c r="F334" s="196"/>
      <c r="G334" s="196"/>
      <c r="H334" s="59">
        <f t="shared" si="97"/>
        <v>0</v>
      </c>
      <c r="I334" s="192"/>
      <c r="J334" s="197"/>
      <c r="K334" s="193"/>
      <c r="L334" s="60"/>
      <c r="M334" s="60"/>
      <c r="N334" s="60"/>
      <c r="O334" s="60"/>
      <c r="P334" s="60"/>
      <c r="Q334" s="60"/>
      <c r="R334" s="72" t="str">
        <f t="shared" si="98"/>
        <v/>
      </c>
      <c r="S334" s="62"/>
      <c r="T334" s="62"/>
      <c r="U334" s="62"/>
      <c r="V334" s="73">
        <f t="shared" si="99"/>
        <v>0</v>
      </c>
      <c r="W334" s="53"/>
      <c r="X334" s="39">
        <f t="shared" si="80"/>
        <v>0</v>
      </c>
      <c r="Y334" s="39">
        <f t="shared" si="81"/>
        <v>0</v>
      </c>
      <c r="Z334" s="39">
        <f t="shared" si="82"/>
        <v>0</v>
      </c>
      <c r="AA334" s="39">
        <f t="shared" si="83"/>
        <v>0</v>
      </c>
      <c r="AB334" s="39">
        <f t="shared" si="84"/>
        <v>0</v>
      </c>
      <c r="AC334" s="39">
        <f t="shared" si="85"/>
        <v>0</v>
      </c>
      <c r="AD334" s="39">
        <f t="shared" si="86"/>
        <v>0</v>
      </c>
      <c r="AE334" s="39">
        <f t="shared" si="87"/>
        <v>0</v>
      </c>
      <c r="AF334" s="39">
        <f t="shared" si="88"/>
        <v>0</v>
      </c>
    </row>
    <row r="335" spans="1:32" ht="21">
      <c r="A335" s="53"/>
      <c r="B335" s="196"/>
      <c r="C335" s="196"/>
      <c r="D335" s="196"/>
      <c r="E335" s="196"/>
      <c r="F335" s="196"/>
      <c r="G335" s="196"/>
      <c r="H335" s="59">
        <f t="shared" si="97"/>
        <v>0</v>
      </c>
      <c r="I335" s="192"/>
      <c r="J335" s="197"/>
      <c r="K335" s="193"/>
      <c r="L335" s="60"/>
      <c r="M335" s="60"/>
      <c r="N335" s="60"/>
      <c r="O335" s="60"/>
      <c r="P335" s="60"/>
      <c r="Q335" s="60"/>
      <c r="R335" s="72" t="str">
        <f t="shared" si="98"/>
        <v/>
      </c>
      <c r="S335" s="62"/>
      <c r="T335" s="62"/>
      <c r="U335" s="62"/>
      <c r="V335" s="73">
        <f t="shared" si="99"/>
        <v>0</v>
      </c>
      <c r="W335" s="53"/>
      <c r="X335" s="39">
        <f t="shared" si="80"/>
        <v>0</v>
      </c>
      <c r="Y335" s="39">
        <f t="shared" si="81"/>
        <v>0</v>
      </c>
      <c r="Z335" s="39">
        <f t="shared" si="82"/>
        <v>0</v>
      </c>
      <c r="AA335" s="39">
        <f t="shared" si="83"/>
        <v>0</v>
      </c>
      <c r="AB335" s="39">
        <f t="shared" si="84"/>
        <v>0</v>
      </c>
      <c r="AC335" s="39">
        <f t="shared" si="85"/>
        <v>0</v>
      </c>
      <c r="AD335" s="39">
        <f t="shared" si="86"/>
        <v>0</v>
      </c>
      <c r="AE335" s="39">
        <f t="shared" si="87"/>
        <v>0</v>
      </c>
      <c r="AF335" s="39">
        <f t="shared" si="88"/>
        <v>0</v>
      </c>
    </row>
    <row r="336" spans="1:32" ht="21">
      <c r="A336" s="53"/>
      <c r="B336" s="196"/>
      <c r="C336" s="196"/>
      <c r="D336" s="196"/>
      <c r="E336" s="196"/>
      <c r="F336" s="196"/>
      <c r="G336" s="196"/>
      <c r="H336" s="59">
        <f t="shared" si="97"/>
        <v>0</v>
      </c>
      <c r="I336" s="192"/>
      <c r="J336" s="197"/>
      <c r="K336" s="193"/>
      <c r="L336" s="60"/>
      <c r="M336" s="60"/>
      <c r="N336" s="60"/>
      <c r="O336" s="60"/>
      <c r="P336" s="60"/>
      <c r="Q336" s="60"/>
      <c r="R336" s="72" t="str">
        <f t="shared" si="98"/>
        <v/>
      </c>
      <c r="S336" s="62"/>
      <c r="T336" s="62"/>
      <c r="U336" s="62"/>
      <c r="V336" s="73">
        <f t="shared" si="99"/>
        <v>0</v>
      </c>
      <c r="W336" s="53"/>
      <c r="X336" s="39">
        <f t="shared" si="80"/>
        <v>0</v>
      </c>
      <c r="Y336" s="39">
        <f t="shared" si="81"/>
        <v>0</v>
      </c>
      <c r="Z336" s="39">
        <f t="shared" si="82"/>
        <v>0</v>
      </c>
      <c r="AA336" s="39">
        <f t="shared" si="83"/>
        <v>0</v>
      </c>
      <c r="AB336" s="39">
        <f t="shared" si="84"/>
        <v>0</v>
      </c>
      <c r="AC336" s="39">
        <f t="shared" si="85"/>
        <v>0</v>
      </c>
      <c r="AD336" s="39">
        <f t="shared" si="86"/>
        <v>0</v>
      </c>
      <c r="AE336" s="39">
        <f t="shared" si="87"/>
        <v>0</v>
      </c>
      <c r="AF336" s="39">
        <f t="shared" si="88"/>
        <v>0</v>
      </c>
    </row>
    <row r="337" spans="1:32" ht="21">
      <c r="A337" s="53"/>
      <c r="B337" s="196"/>
      <c r="C337" s="196"/>
      <c r="D337" s="196"/>
      <c r="E337" s="196"/>
      <c r="F337" s="196"/>
      <c r="G337" s="196"/>
      <c r="H337" s="59">
        <f t="shared" si="97"/>
        <v>0</v>
      </c>
      <c r="I337" s="192"/>
      <c r="J337" s="197"/>
      <c r="K337" s="193"/>
      <c r="L337" s="60"/>
      <c r="M337" s="60"/>
      <c r="N337" s="60"/>
      <c r="O337" s="60"/>
      <c r="P337" s="60"/>
      <c r="Q337" s="60"/>
      <c r="R337" s="72" t="str">
        <f t="shared" si="98"/>
        <v/>
      </c>
      <c r="S337" s="62"/>
      <c r="T337" s="62"/>
      <c r="U337" s="62"/>
      <c r="V337" s="73">
        <f t="shared" si="99"/>
        <v>0</v>
      </c>
      <c r="W337" s="53"/>
      <c r="X337" s="39">
        <f t="shared" si="80"/>
        <v>0</v>
      </c>
      <c r="Y337" s="39">
        <f t="shared" si="81"/>
        <v>0</v>
      </c>
      <c r="Z337" s="39">
        <f t="shared" si="82"/>
        <v>0</v>
      </c>
      <c r="AA337" s="39">
        <f t="shared" si="83"/>
        <v>0</v>
      </c>
      <c r="AB337" s="39">
        <f t="shared" si="84"/>
        <v>0</v>
      </c>
      <c r="AC337" s="39">
        <f t="shared" si="85"/>
        <v>0</v>
      </c>
      <c r="AD337" s="39">
        <f t="shared" si="86"/>
        <v>0</v>
      </c>
      <c r="AE337" s="39">
        <f t="shared" si="87"/>
        <v>0</v>
      </c>
      <c r="AF337" s="39">
        <f t="shared" si="88"/>
        <v>0</v>
      </c>
    </row>
    <row r="338" spans="1:32" ht="21">
      <c r="A338" s="53"/>
      <c r="B338" s="196"/>
      <c r="C338" s="196"/>
      <c r="D338" s="196"/>
      <c r="E338" s="196"/>
      <c r="F338" s="196"/>
      <c r="G338" s="196"/>
      <c r="H338" s="59">
        <f t="shared" si="97"/>
        <v>0</v>
      </c>
      <c r="I338" s="192"/>
      <c r="J338" s="197"/>
      <c r="K338" s="193"/>
      <c r="L338" s="60"/>
      <c r="M338" s="60"/>
      <c r="N338" s="60"/>
      <c r="O338" s="60"/>
      <c r="P338" s="60"/>
      <c r="Q338" s="60"/>
      <c r="R338" s="72" t="str">
        <f t="shared" ref="R338:R344" si="100">+IF(Q338="Si",1,"")</f>
        <v/>
      </c>
      <c r="S338" s="62"/>
      <c r="T338" s="62"/>
      <c r="U338" s="62"/>
      <c r="V338" s="73">
        <f t="shared" ref="V338:V344" si="101">SUM(X338:AF338)</f>
        <v>0</v>
      </c>
      <c r="W338" s="53"/>
      <c r="X338" s="39">
        <f t="shared" si="80"/>
        <v>0</v>
      </c>
      <c r="Y338" s="39">
        <f t="shared" si="81"/>
        <v>0</v>
      </c>
      <c r="Z338" s="39">
        <f t="shared" si="82"/>
        <v>0</v>
      </c>
      <c r="AA338" s="39">
        <f t="shared" si="83"/>
        <v>0</v>
      </c>
      <c r="AB338" s="39">
        <f t="shared" si="84"/>
        <v>0</v>
      </c>
      <c r="AC338" s="39">
        <f t="shared" si="85"/>
        <v>0</v>
      </c>
      <c r="AD338" s="39">
        <f t="shared" si="86"/>
        <v>0</v>
      </c>
      <c r="AE338" s="39">
        <f t="shared" si="87"/>
        <v>0</v>
      </c>
      <c r="AF338" s="39">
        <f t="shared" si="88"/>
        <v>0</v>
      </c>
    </row>
    <row r="339" spans="1:32" ht="21">
      <c r="A339" s="53"/>
      <c r="B339" s="196"/>
      <c r="C339" s="196"/>
      <c r="D339" s="196"/>
      <c r="E339" s="196"/>
      <c r="F339" s="196"/>
      <c r="G339" s="196"/>
      <c r="H339" s="59">
        <f t="shared" si="97"/>
        <v>0</v>
      </c>
      <c r="I339" s="192"/>
      <c r="J339" s="197"/>
      <c r="K339" s="193"/>
      <c r="L339" s="60"/>
      <c r="M339" s="60"/>
      <c r="N339" s="60"/>
      <c r="O339" s="60"/>
      <c r="P339" s="60"/>
      <c r="Q339" s="60"/>
      <c r="R339" s="72" t="str">
        <f t="shared" si="100"/>
        <v/>
      </c>
      <c r="S339" s="62"/>
      <c r="T339" s="62"/>
      <c r="U339" s="62"/>
      <c r="V339" s="73">
        <f t="shared" si="101"/>
        <v>0</v>
      </c>
      <c r="W339" s="53"/>
      <c r="X339" s="39">
        <f t="shared" si="80"/>
        <v>0</v>
      </c>
      <c r="Y339" s="39">
        <f t="shared" si="81"/>
        <v>0</v>
      </c>
      <c r="Z339" s="39">
        <f t="shared" si="82"/>
        <v>0</v>
      </c>
      <c r="AA339" s="39">
        <f t="shared" si="83"/>
        <v>0</v>
      </c>
      <c r="AB339" s="39">
        <f t="shared" si="84"/>
        <v>0</v>
      </c>
      <c r="AC339" s="39">
        <f t="shared" si="85"/>
        <v>0</v>
      </c>
      <c r="AD339" s="39">
        <f t="shared" si="86"/>
        <v>0</v>
      </c>
      <c r="AE339" s="39">
        <f t="shared" si="87"/>
        <v>0</v>
      </c>
      <c r="AF339" s="39">
        <f t="shared" si="88"/>
        <v>0</v>
      </c>
    </row>
    <row r="340" spans="1:32" ht="21">
      <c r="A340" s="53"/>
      <c r="B340" s="196"/>
      <c r="C340" s="196"/>
      <c r="D340" s="196"/>
      <c r="E340" s="196"/>
      <c r="F340" s="196"/>
      <c r="G340" s="196"/>
      <c r="H340" s="59">
        <f t="shared" si="97"/>
        <v>0</v>
      </c>
      <c r="I340" s="192"/>
      <c r="J340" s="197"/>
      <c r="K340" s="193"/>
      <c r="L340" s="60"/>
      <c r="M340" s="60"/>
      <c r="N340" s="60"/>
      <c r="O340" s="60"/>
      <c r="P340" s="60"/>
      <c r="Q340" s="60"/>
      <c r="R340" s="72" t="str">
        <f t="shared" si="100"/>
        <v/>
      </c>
      <c r="S340" s="62"/>
      <c r="T340" s="62"/>
      <c r="U340" s="62"/>
      <c r="V340" s="73">
        <f t="shared" si="101"/>
        <v>0</v>
      </c>
      <c r="W340" s="53"/>
      <c r="X340" s="39">
        <f t="shared" si="80"/>
        <v>0</v>
      </c>
      <c r="Y340" s="39">
        <f t="shared" si="81"/>
        <v>0</v>
      </c>
      <c r="Z340" s="39">
        <f t="shared" si="82"/>
        <v>0</v>
      </c>
      <c r="AA340" s="39">
        <f t="shared" si="83"/>
        <v>0</v>
      </c>
      <c r="AB340" s="39">
        <f t="shared" si="84"/>
        <v>0</v>
      </c>
      <c r="AC340" s="39">
        <f t="shared" si="85"/>
        <v>0</v>
      </c>
      <c r="AD340" s="39">
        <f t="shared" si="86"/>
        <v>0</v>
      </c>
      <c r="AE340" s="39">
        <f t="shared" si="87"/>
        <v>0</v>
      </c>
      <c r="AF340" s="39">
        <f t="shared" si="88"/>
        <v>0</v>
      </c>
    </row>
    <row r="341" spans="1:32" ht="21">
      <c r="A341" s="53"/>
      <c r="B341" s="196"/>
      <c r="C341" s="196"/>
      <c r="D341" s="196"/>
      <c r="E341" s="196"/>
      <c r="F341" s="196"/>
      <c r="G341" s="196"/>
      <c r="H341" s="59">
        <f t="shared" si="97"/>
        <v>0</v>
      </c>
      <c r="I341" s="192"/>
      <c r="J341" s="197"/>
      <c r="K341" s="193"/>
      <c r="L341" s="60"/>
      <c r="M341" s="60"/>
      <c r="N341" s="60"/>
      <c r="O341" s="60"/>
      <c r="P341" s="60"/>
      <c r="Q341" s="60"/>
      <c r="R341" s="72" t="str">
        <f t="shared" si="100"/>
        <v/>
      </c>
      <c r="S341" s="62"/>
      <c r="T341" s="62"/>
      <c r="U341" s="62"/>
      <c r="V341" s="73">
        <f t="shared" si="101"/>
        <v>0</v>
      </c>
      <c r="W341" s="53"/>
      <c r="X341" s="39">
        <f t="shared" si="80"/>
        <v>0</v>
      </c>
      <c r="Y341" s="39">
        <f t="shared" si="81"/>
        <v>0</v>
      </c>
      <c r="Z341" s="39">
        <f t="shared" si="82"/>
        <v>0</v>
      </c>
      <c r="AA341" s="39">
        <f t="shared" si="83"/>
        <v>0</v>
      </c>
      <c r="AB341" s="39">
        <f t="shared" si="84"/>
        <v>0</v>
      </c>
      <c r="AC341" s="39">
        <f t="shared" si="85"/>
        <v>0</v>
      </c>
      <c r="AD341" s="39">
        <f t="shared" si="86"/>
        <v>0</v>
      </c>
      <c r="AE341" s="39">
        <f t="shared" si="87"/>
        <v>0</v>
      </c>
      <c r="AF341" s="39">
        <f t="shared" si="88"/>
        <v>0</v>
      </c>
    </row>
    <row r="342" spans="1:32" ht="21">
      <c r="A342" s="53"/>
      <c r="B342" s="196"/>
      <c r="C342" s="196"/>
      <c r="D342" s="196"/>
      <c r="E342" s="196"/>
      <c r="F342" s="196"/>
      <c r="G342" s="196"/>
      <c r="H342" s="59">
        <f t="shared" si="97"/>
        <v>0</v>
      </c>
      <c r="I342" s="192"/>
      <c r="J342" s="197"/>
      <c r="K342" s="193"/>
      <c r="L342" s="60"/>
      <c r="M342" s="60"/>
      <c r="N342" s="60"/>
      <c r="O342" s="60"/>
      <c r="P342" s="60"/>
      <c r="Q342" s="60"/>
      <c r="R342" s="72" t="str">
        <f t="shared" si="100"/>
        <v/>
      </c>
      <c r="S342" s="62"/>
      <c r="T342" s="62"/>
      <c r="U342" s="62"/>
      <c r="V342" s="73">
        <f t="shared" si="101"/>
        <v>0</v>
      </c>
      <c r="W342" s="53"/>
      <c r="X342" s="39">
        <f t="shared" si="80"/>
        <v>0</v>
      </c>
      <c r="Y342" s="39">
        <f t="shared" si="81"/>
        <v>0</v>
      </c>
      <c r="Z342" s="39">
        <f t="shared" si="82"/>
        <v>0</v>
      </c>
      <c r="AA342" s="39">
        <f t="shared" si="83"/>
        <v>0</v>
      </c>
      <c r="AB342" s="39">
        <f t="shared" si="84"/>
        <v>0</v>
      </c>
      <c r="AC342" s="39">
        <f t="shared" si="85"/>
        <v>0</v>
      </c>
      <c r="AD342" s="39">
        <f t="shared" si="86"/>
        <v>0</v>
      </c>
      <c r="AE342" s="39">
        <f t="shared" si="87"/>
        <v>0</v>
      </c>
      <c r="AF342" s="39">
        <f t="shared" si="88"/>
        <v>0</v>
      </c>
    </row>
    <row r="343" spans="1:32" ht="21">
      <c r="A343" s="53"/>
      <c r="B343" s="196"/>
      <c r="C343" s="196"/>
      <c r="D343" s="196"/>
      <c r="E343" s="196"/>
      <c r="F343" s="196"/>
      <c r="G343" s="196"/>
      <c r="H343" s="59">
        <f t="shared" si="97"/>
        <v>0</v>
      </c>
      <c r="I343" s="192"/>
      <c r="J343" s="197"/>
      <c r="K343" s="193"/>
      <c r="L343" s="60"/>
      <c r="M343" s="60"/>
      <c r="N343" s="60"/>
      <c r="O343" s="60"/>
      <c r="P343" s="60"/>
      <c r="Q343" s="60"/>
      <c r="R343" s="72" t="str">
        <f t="shared" si="100"/>
        <v/>
      </c>
      <c r="S343" s="62"/>
      <c r="T343" s="62"/>
      <c r="U343" s="62"/>
      <c r="V343" s="73">
        <f t="shared" si="101"/>
        <v>0</v>
      </c>
      <c r="W343" s="53"/>
      <c r="X343" s="39">
        <f t="shared" si="80"/>
        <v>0</v>
      </c>
      <c r="Y343" s="39">
        <f t="shared" si="81"/>
        <v>0</v>
      </c>
      <c r="Z343" s="39">
        <f t="shared" si="82"/>
        <v>0</v>
      </c>
      <c r="AA343" s="39">
        <f t="shared" si="83"/>
        <v>0</v>
      </c>
      <c r="AB343" s="39">
        <f t="shared" si="84"/>
        <v>0</v>
      </c>
      <c r="AC343" s="39">
        <f t="shared" si="85"/>
        <v>0</v>
      </c>
      <c r="AD343" s="39">
        <f t="shared" si="86"/>
        <v>0</v>
      </c>
      <c r="AE343" s="39">
        <f t="shared" si="87"/>
        <v>0</v>
      </c>
      <c r="AF343" s="39">
        <f t="shared" si="88"/>
        <v>0</v>
      </c>
    </row>
    <row r="344" spans="1:32" ht="21">
      <c r="A344" s="53"/>
      <c r="B344" s="196"/>
      <c r="C344" s="196"/>
      <c r="D344" s="196"/>
      <c r="E344" s="196"/>
      <c r="F344" s="196"/>
      <c r="G344" s="196"/>
      <c r="H344" s="59">
        <f t="shared" si="97"/>
        <v>0</v>
      </c>
      <c r="I344" s="192"/>
      <c r="J344" s="197"/>
      <c r="K344" s="193"/>
      <c r="L344" s="60"/>
      <c r="M344" s="60"/>
      <c r="N344" s="60"/>
      <c r="O344" s="60"/>
      <c r="P344" s="60"/>
      <c r="Q344" s="60"/>
      <c r="R344" s="72" t="str">
        <f t="shared" si="100"/>
        <v/>
      </c>
      <c r="S344" s="62"/>
      <c r="T344" s="62"/>
      <c r="U344" s="62"/>
      <c r="V344" s="73">
        <f t="shared" si="101"/>
        <v>0</v>
      </c>
      <c r="W344" s="53"/>
      <c r="X344" s="39">
        <f t="shared" si="80"/>
        <v>0</v>
      </c>
      <c r="Y344" s="39">
        <f t="shared" si="81"/>
        <v>0</v>
      </c>
      <c r="Z344" s="39">
        <f t="shared" si="82"/>
        <v>0</v>
      </c>
      <c r="AA344" s="39">
        <f t="shared" si="83"/>
        <v>0</v>
      </c>
      <c r="AB344" s="39">
        <f t="shared" si="84"/>
        <v>0</v>
      </c>
      <c r="AC344" s="39">
        <f t="shared" si="85"/>
        <v>0</v>
      </c>
      <c r="AD344" s="39">
        <f t="shared" si="86"/>
        <v>0</v>
      </c>
      <c r="AE344" s="39">
        <f t="shared" si="87"/>
        <v>0</v>
      </c>
      <c r="AF344" s="39">
        <f t="shared" si="88"/>
        <v>0</v>
      </c>
    </row>
    <row r="345" spans="1:32">
      <c r="R345" s="13"/>
      <c r="V345" s="13"/>
    </row>
    <row r="346" spans="1:32">
      <c r="R346" s="13"/>
      <c r="V346" s="13"/>
    </row>
    <row r="347" spans="1:32">
      <c r="R347" s="13"/>
      <c r="V347" s="13"/>
    </row>
    <row r="348" spans="1:32">
      <c r="R348" s="13"/>
      <c r="V348" s="13"/>
    </row>
    <row r="349" spans="1:32">
      <c r="R349" s="13"/>
      <c r="V349" s="13"/>
    </row>
    <row r="350" spans="1:32">
      <c r="R350" s="13"/>
      <c r="V350" s="13"/>
    </row>
    <row r="351" spans="1:32">
      <c r="R351" s="13"/>
      <c r="V351" s="13"/>
    </row>
    <row r="352" spans="1:32">
      <c r="R352" s="13"/>
      <c r="V352" s="13"/>
    </row>
    <row r="353" spans="18:22">
      <c r="R353" s="13"/>
      <c r="V353" s="13"/>
    </row>
    <row r="354" spans="18:22">
      <c r="R354" s="13"/>
      <c r="V354" s="13"/>
    </row>
    <row r="355" spans="18:22">
      <c r="R355" s="13"/>
      <c r="V355" s="13"/>
    </row>
    <row r="356" spans="18:22">
      <c r="R356" s="13"/>
      <c r="V356" s="13"/>
    </row>
    <row r="357" spans="18:22">
      <c r="R357" s="13"/>
      <c r="V357" s="13"/>
    </row>
    <row r="358" spans="18:22">
      <c r="R358" s="13"/>
      <c r="V358" s="13"/>
    </row>
    <row r="359" spans="18:22">
      <c r="R359" s="13"/>
      <c r="V359" s="13"/>
    </row>
    <row r="360" spans="18:22">
      <c r="R360" s="13"/>
      <c r="V360" s="13"/>
    </row>
    <row r="361" spans="18:22">
      <c r="R361" s="13"/>
      <c r="V361" s="13"/>
    </row>
    <row r="362" spans="18:22">
      <c r="R362" s="13"/>
      <c r="V362" s="13"/>
    </row>
    <row r="363" spans="18:22">
      <c r="R363" s="13"/>
      <c r="V363" s="13"/>
    </row>
    <row r="364" spans="18:22">
      <c r="R364" s="13"/>
      <c r="V364" s="13"/>
    </row>
    <row r="365" spans="18:22">
      <c r="R365" s="13"/>
      <c r="V365" s="13"/>
    </row>
    <row r="366" spans="18:22">
      <c r="R366" s="13"/>
      <c r="V366" s="13"/>
    </row>
    <row r="367" spans="18:22">
      <c r="R367" s="13"/>
      <c r="V367" s="13"/>
    </row>
    <row r="368" spans="18:22">
      <c r="R368" s="13"/>
      <c r="V368" s="13"/>
    </row>
    <row r="369" spans="18:22">
      <c r="R369" s="13"/>
      <c r="V369" s="13"/>
    </row>
    <row r="370" spans="18:22">
      <c r="R370" s="13"/>
      <c r="V370" s="13"/>
    </row>
    <row r="371" spans="18:22">
      <c r="R371" s="13"/>
      <c r="V371" s="13"/>
    </row>
    <row r="372" spans="18:22">
      <c r="R372" s="13"/>
      <c r="V372" s="13"/>
    </row>
    <row r="373" spans="18:22">
      <c r="R373" s="13"/>
      <c r="V373" s="13"/>
    </row>
    <row r="374" spans="18:22">
      <c r="R374" s="13"/>
      <c r="V374" s="13"/>
    </row>
    <row r="375" spans="18:22">
      <c r="R375" s="13"/>
      <c r="V375" s="13"/>
    </row>
    <row r="376" spans="18:22">
      <c r="R376" s="13"/>
      <c r="V376" s="13"/>
    </row>
    <row r="377" spans="18:22">
      <c r="R377" s="13"/>
      <c r="V377" s="13"/>
    </row>
    <row r="378" spans="18:22">
      <c r="R378" s="13"/>
      <c r="V378" s="13"/>
    </row>
    <row r="379" spans="18:22">
      <c r="R379" s="13"/>
      <c r="V379" s="13"/>
    </row>
    <row r="380" spans="18:22">
      <c r="R380" s="13"/>
      <c r="V380" s="13"/>
    </row>
    <row r="381" spans="18:22">
      <c r="R381" s="13"/>
      <c r="V381" s="13"/>
    </row>
    <row r="382" spans="18:22">
      <c r="R382" s="13"/>
      <c r="V382" s="13"/>
    </row>
    <row r="383" spans="18:22">
      <c r="R383" s="13"/>
      <c r="V383" s="13"/>
    </row>
    <row r="384" spans="18:22">
      <c r="R384" s="13"/>
      <c r="V384" s="13"/>
    </row>
    <row r="385" spans="18:22">
      <c r="R385" s="13"/>
      <c r="V385" s="13"/>
    </row>
    <row r="386" spans="18:22">
      <c r="R386" s="13"/>
      <c r="V386" s="13"/>
    </row>
    <row r="387" spans="18:22">
      <c r="R387" s="13"/>
      <c r="V387" s="13"/>
    </row>
    <row r="388" spans="18:22">
      <c r="R388" s="13"/>
      <c r="V388" s="13"/>
    </row>
    <row r="389" spans="18:22">
      <c r="R389" s="13"/>
      <c r="V389" s="13"/>
    </row>
    <row r="390" spans="18:22">
      <c r="R390" s="13"/>
      <c r="V390" s="13"/>
    </row>
    <row r="391" spans="18:22">
      <c r="R391" s="13"/>
      <c r="V391" s="13"/>
    </row>
    <row r="392" spans="18:22">
      <c r="R392" s="13"/>
      <c r="V392" s="13"/>
    </row>
    <row r="393" spans="18:22">
      <c r="R393" s="13"/>
      <c r="V393" s="13"/>
    </row>
    <row r="394" spans="18:22">
      <c r="R394" s="13"/>
      <c r="V394" s="13"/>
    </row>
    <row r="395" spans="18:22">
      <c r="R395" s="13"/>
      <c r="V395" s="13"/>
    </row>
    <row r="396" spans="18:22">
      <c r="R396" s="13"/>
      <c r="V396" s="13"/>
    </row>
    <row r="397" spans="18:22">
      <c r="R397" s="13"/>
      <c r="V397" s="13"/>
    </row>
    <row r="398" spans="18:22">
      <c r="R398" s="13"/>
      <c r="V398" s="13"/>
    </row>
    <row r="399" spans="18:22">
      <c r="R399" s="13"/>
      <c r="V399" s="13"/>
    </row>
    <row r="400" spans="18:22">
      <c r="R400" s="13"/>
      <c r="V400" s="13"/>
    </row>
    <row r="401" spans="18:22">
      <c r="R401" s="13"/>
      <c r="V401" s="13"/>
    </row>
    <row r="402" spans="18:22">
      <c r="R402" s="13"/>
      <c r="V402" s="13"/>
    </row>
    <row r="403" spans="18:22">
      <c r="R403" s="13"/>
      <c r="V403" s="13"/>
    </row>
    <row r="404" spans="18:22">
      <c r="R404" s="13"/>
      <c r="V404" s="13"/>
    </row>
    <row r="405" spans="18:22">
      <c r="R405" s="13"/>
      <c r="V405" s="13"/>
    </row>
    <row r="406" spans="18:22">
      <c r="R406" s="13"/>
      <c r="V406" s="13"/>
    </row>
    <row r="407" spans="18:22">
      <c r="R407" s="13"/>
      <c r="V407" s="13"/>
    </row>
    <row r="408" spans="18:22">
      <c r="R408" s="13"/>
      <c r="V408" s="13"/>
    </row>
    <row r="409" spans="18:22">
      <c r="R409" s="13"/>
      <c r="V409" s="13"/>
    </row>
    <row r="410" spans="18:22">
      <c r="R410" s="13"/>
      <c r="V410" s="13"/>
    </row>
    <row r="411" spans="18:22">
      <c r="R411" s="13"/>
      <c r="V411" s="13"/>
    </row>
    <row r="412" spans="18:22">
      <c r="R412" s="13"/>
      <c r="V412" s="13"/>
    </row>
    <row r="413" spans="18:22">
      <c r="R413" s="13"/>
      <c r="V413" s="13"/>
    </row>
    <row r="414" spans="18:22">
      <c r="R414" s="13"/>
      <c r="V414" s="13"/>
    </row>
    <row r="415" spans="18:22">
      <c r="R415" s="13"/>
      <c r="V415" s="13"/>
    </row>
    <row r="416" spans="18:22">
      <c r="R416" s="13"/>
      <c r="V416" s="13"/>
    </row>
    <row r="417" spans="18:22">
      <c r="R417" s="13"/>
      <c r="V417" s="13"/>
    </row>
    <row r="418" spans="18:22">
      <c r="R418" s="13"/>
      <c r="V418" s="13"/>
    </row>
    <row r="419" spans="18:22">
      <c r="R419" s="13"/>
      <c r="V419" s="13"/>
    </row>
    <row r="420" spans="18:22">
      <c r="R420" s="13"/>
      <c r="V420" s="13"/>
    </row>
    <row r="421" spans="18:22">
      <c r="R421" s="13"/>
      <c r="V421" s="13"/>
    </row>
    <row r="422" spans="18:22">
      <c r="R422" s="13"/>
      <c r="V422" s="13"/>
    </row>
    <row r="423" spans="18:22">
      <c r="R423" s="13"/>
      <c r="V423" s="13"/>
    </row>
    <row r="424" spans="18:22">
      <c r="R424" s="13"/>
      <c r="V424" s="13"/>
    </row>
    <row r="425" spans="18:22">
      <c r="R425" s="13"/>
      <c r="V425" s="13"/>
    </row>
    <row r="426" spans="18:22">
      <c r="R426" s="13"/>
      <c r="V426" s="13"/>
    </row>
    <row r="427" spans="18:22">
      <c r="R427" s="13"/>
      <c r="V427" s="13"/>
    </row>
    <row r="428" spans="18:22">
      <c r="R428" s="13"/>
      <c r="V428" s="13"/>
    </row>
    <row r="429" spans="18:22">
      <c r="R429" s="13"/>
      <c r="V429" s="13"/>
    </row>
    <row r="430" spans="18:22">
      <c r="R430" s="13"/>
      <c r="V430" s="13"/>
    </row>
    <row r="431" spans="18:22">
      <c r="R431" s="13"/>
      <c r="V431" s="13"/>
    </row>
    <row r="432" spans="18:22">
      <c r="R432" s="13"/>
      <c r="V432" s="13"/>
    </row>
    <row r="433" spans="18:22">
      <c r="R433" s="13"/>
      <c r="V433" s="13"/>
    </row>
    <row r="434" spans="18:22">
      <c r="R434" s="13"/>
      <c r="V434" s="13"/>
    </row>
    <row r="435" spans="18:22">
      <c r="R435" s="13"/>
      <c r="V435" s="13"/>
    </row>
    <row r="436" spans="18:22">
      <c r="R436" s="13"/>
      <c r="V436" s="13"/>
    </row>
    <row r="437" spans="18:22">
      <c r="R437" s="13"/>
      <c r="V437" s="13"/>
    </row>
    <row r="438" spans="18:22">
      <c r="R438" s="13"/>
      <c r="V438" s="13"/>
    </row>
    <row r="439" spans="18:22">
      <c r="R439" s="13"/>
      <c r="V439" s="13"/>
    </row>
    <row r="440" spans="18:22">
      <c r="R440" s="13"/>
      <c r="V440" s="13"/>
    </row>
    <row r="441" spans="18:22">
      <c r="R441" s="13"/>
      <c r="V441" s="13"/>
    </row>
    <row r="442" spans="18:22">
      <c r="R442" s="13"/>
      <c r="V442" s="13"/>
    </row>
    <row r="443" spans="18:22">
      <c r="R443" s="13"/>
      <c r="V443" s="13"/>
    </row>
    <row r="444" spans="18:22">
      <c r="R444" s="13"/>
      <c r="V444" s="13"/>
    </row>
    <row r="445" spans="18:22">
      <c r="R445" s="13"/>
      <c r="V445" s="13"/>
    </row>
    <row r="446" spans="18:22">
      <c r="R446" s="13"/>
      <c r="V446" s="13"/>
    </row>
    <row r="447" spans="18:22">
      <c r="R447" s="13"/>
      <c r="V447" s="13"/>
    </row>
    <row r="448" spans="18:22">
      <c r="R448" s="13"/>
      <c r="V448" s="13"/>
    </row>
    <row r="449" spans="18:22">
      <c r="R449" s="13"/>
      <c r="V449" s="13"/>
    </row>
    <row r="450" spans="18:22">
      <c r="R450" s="13"/>
      <c r="V450" s="13"/>
    </row>
    <row r="451" spans="18:22">
      <c r="R451" s="13"/>
      <c r="V451" s="13"/>
    </row>
    <row r="452" spans="18:22">
      <c r="R452" s="13"/>
      <c r="V452" s="13"/>
    </row>
    <row r="453" spans="18:22">
      <c r="R453" s="13"/>
      <c r="V453" s="13"/>
    </row>
    <row r="454" spans="18:22">
      <c r="R454" s="13"/>
      <c r="V454" s="13"/>
    </row>
    <row r="455" spans="18:22">
      <c r="R455" s="13"/>
      <c r="V455" s="13"/>
    </row>
    <row r="456" spans="18:22">
      <c r="R456" s="13"/>
      <c r="V456" s="13"/>
    </row>
    <row r="457" spans="18:22">
      <c r="R457" s="13"/>
      <c r="V457" s="13"/>
    </row>
    <row r="458" spans="18:22">
      <c r="R458" s="13"/>
      <c r="V458" s="13"/>
    </row>
    <row r="459" spans="18:22">
      <c r="R459" s="13"/>
      <c r="V459" s="13"/>
    </row>
    <row r="460" spans="18:22">
      <c r="R460" s="13"/>
      <c r="V460" s="13"/>
    </row>
    <row r="461" spans="18:22">
      <c r="R461" s="13"/>
      <c r="V461" s="13"/>
    </row>
    <row r="462" spans="18:22">
      <c r="R462" s="13"/>
      <c r="V462" s="13"/>
    </row>
    <row r="463" spans="18:22">
      <c r="R463" s="13"/>
      <c r="V463" s="13"/>
    </row>
    <row r="464" spans="18:22">
      <c r="R464" s="13"/>
      <c r="V464" s="13"/>
    </row>
    <row r="465" spans="18:22">
      <c r="R465" s="13"/>
      <c r="V465" s="13"/>
    </row>
    <row r="466" spans="18:22">
      <c r="R466" s="13"/>
      <c r="V466" s="13"/>
    </row>
    <row r="467" spans="18:22">
      <c r="R467" s="13"/>
      <c r="V467" s="13"/>
    </row>
    <row r="468" spans="18:22">
      <c r="R468" s="13"/>
      <c r="V468" s="13"/>
    </row>
    <row r="469" spans="18:22">
      <c r="R469" s="13"/>
      <c r="V469" s="13"/>
    </row>
    <row r="470" spans="18:22">
      <c r="R470" s="13"/>
      <c r="V470" s="13"/>
    </row>
    <row r="471" spans="18:22">
      <c r="R471" s="13"/>
      <c r="V471" s="13"/>
    </row>
    <row r="472" spans="18:22">
      <c r="R472" s="13"/>
      <c r="V472" s="13"/>
    </row>
    <row r="473" spans="18:22">
      <c r="R473" s="13"/>
      <c r="V473" s="13"/>
    </row>
    <row r="474" spans="18:22">
      <c r="R474" s="13"/>
      <c r="V474" s="13"/>
    </row>
    <row r="475" spans="18:22">
      <c r="R475" s="13"/>
      <c r="V475" s="13"/>
    </row>
    <row r="476" spans="18:22">
      <c r="R476" s="13"/>
      <c r="V476" s="13"/>
    </row>
    <row r="477" spans="18:22">
      <c r="R477" s="13"/>
      <c r="V477" s="13"/>
    </row>
    <row r="478" spans="18:22">
      <c r="R478" s="13"/>
      <c r="V478" s="13"/>
    </row>
    <row r="479" spans="18:22">
      <c r="R479" s="13"/>
      <c r="V479" s="13"/>
    </row>
    <row r="480" spans="18:22">
      <c r="R480" s="13"/>
      <c r="V480" s="13"/>
    </row>
    <row r="481" spans="18:22">
      <c r="R481" s="13"/>
      <c r="V481" s="13"/>
    </row>
    <row r="482" spans="18:22">
      <c r="R482" s="13"/>
      <c r="V482" s="13"/>
    </row>
    <row r="483" spans="18:22">
      <c r="R483" s="13"/>
      <c r="V483" s="13"/>
    </row>
    <row r="484" spans="18:22">
      <c r="R484" s="13"/>
      <c r="V484" s="13"/>
    </row>
    <row r="485" spans="18:22">
      <c r="R485" s="13"/>
      <c r="V485" s="13"/>
    </row>
    <row r="486" spans="18:22">
      <c r="R486" s="13"/>
      <c r="V486" s="13"/>
    </row>
    <row r="487" spans="18:22">
      <c r="R487" s="13"/>
      <c r="V487" s="13"/>
    </row>
    <row r="488" spans="18:22">
      <c r="R488" s="13"/>
      <c r="V488" s="13"/>
    </row>
    <row r="489" spans="18:22">
      <c r="R489" s="13"/>
      <c r="V489" s="13"/>
    </row>
    <row r="490" spans="18:22">
      <c r="R490" s="13"/>
      <c r="V490" s="13"/>
    </row>
    <row r="491" spans="18:22">
      <c r="R491" s="13"/>
      <c r="V491" s="13"/>
    </row>
    <row r="492" spans="18:22">
      <c r="R492" s="13"/>
      <c r="V492" s="13"/>
    </row>
    <row r="493" spans="18:22">
      <c r="R493" s="13"/>
      <c r="V493" s="13"/>
    </row>
    <row r="494" spans="18:22">
      <c r="R494" s="13"/>
      <c r="V494" s="13"/>
    </row>
    <row r="495" spans="18:22">
      <c r="R495" s="13"/>
      <c r="V495" s="13"/>
    </row>
    <row r="496" spans="18:22">
      <c r="R496" s="13"/>
      <c r="V496" s="13"/>
    </row>
    <row r="497" spans="18:22">
      <c r="R497" s="13"/>
      <c r="V497" s="13"/>
    </row>
    <row r="498" spans="18:22">
      <c r="R498" s="13"/>
      <c r="V498" s="13"/>
    </row>
    <row r="499" spans="18:22">
      <c r="R499" s="13"/>
      <c r="V499" s="13"/>
    </row>
    <row r="500" spans="18:22">
      <c r="R500" s="13"/>
      <c r="V500" s="13"/>
    </row>
    <row r="501" spans="18:22">
      <c r="R501" s="13"/>
      <c r="V501" s="13"/>
    </row>
    <row r="502" spans="18:22">
      <c r="R502" s="13"/>
      <c r="V502" s="13"/>
    </row>
    <row r="503" spans="18:22">
      <c r="R503" s="13"/>
      <c r="V503" s="13"/>
    </row>
    <row r="504" spans="18:22">
      <c r="R504" s="13"/>
      <c r="V504" s="13"/>
    </row>
    <row r="505" spans="18:22">
      <c r="R505" s="13"/>
      <c r="V505" s="13"/>
    </row>
    <row r="506" spans="18:22">
      <c r="R506" s="13"/>
      <c r="V506" s="13"/>
    </row>
    <row r="507" spans="18:22">
      <c r="R507" s="13"/>
      <c r="V507" s="13"/>
    </row>
    <row r="508" spans="18:22">
      <c r="R508" s="13"/>
      <c r="V508" s="13"/>
    </row>
    <row r="509" spans="18:22">
      <c r="R509" s="13"/>
      <c r="V509" s="13"/>
    </row>
    <row r="510" spans="18:22">
      <c r="R510" s="13"/>
      <c r="V510" s="13"/>
    </row>
    <row r="511" spans="18:22">
      <c r="R511" s="13"/>
      <c r="V511" s="13"/>
    </row>
    <row r="512" spans="18:22">
      <c r="R512" s="13"/>
      <c r="V512" s="13"/>
    </row>
    <row r="513" spans="18:22">
      <c r="R513" s="13"/>
      <c r="V513" s="13"/>
    </row>
    <row r="514" spans="18:22">
      <c r="R514" s="13"/>
      <c r="V514" s="13"/>
    </row>
    <row r="515" spans="18:22">
      <c r="R515" s="13"/>
      <c r="V515" s="13"/>
    </row>
    <row r="516" spans="18:22">
      <c r="R516" s="13"/>
      <c r="V516" s="13"/>
    </row>
    <row r="517" spans="18:22">
      <c r="R517" s="13"/>
      <c r="V517" s="13"/>
    </row>
    <row r="518" spans="18:22">
      <c r="R518" s="13"/>
      <c r="V518" s="13"/>
    </row>
    <row r="519" spans="18:22">
      <c r="R519" s="13"/>
      <c r="V519" s="13"/>
    </row>
    <row r="520" spans="18:22">
      <c r="R520" s="13"/>
      <c r="V520" s="13"/>
    </row>
    <row r="521" spans="18:22">
      <c r="R521" s="13"/>
      <c r="V521" s="13"/>
    </row>
    <row r="522" spans="18:22">
      <c r="R522" s="13"/>
      <c r="V522" s="13"/>
    </row>
    <row r="523" spans="18:22">
      <c r="R523" s="13"/>
      <c r="V523" s="13"/>
    </row>
    <row r="524" spans="18:22">
      <c r="R524" s="13"/>
      <c r="V524" s="13"/>
    </row>
    <row r="525" spans="18:22">
      <c r="R525" s="13"/>
      <c r="V525" s="13"/>
    </row>
    <row r="526" spans="18:22">
      <c r="R526" s="13"/>
      <c r="V526" s="13"/>
    </row>
    <row r="527" spans="18:22">
      <c r="R527" s="13"/>
      <c r="V527" s="13"/>
    </row>
    <row r="528" spans="18:22">
      <c r="R528" s="13"/>
      <c r="V528" s="13"/>
    </row>
    <row r="529" spans="18:22">
      <c r="R529" s="13"/>
      <c r="V529" s="13"/>
    </row>
    <row r="530" spans="18:22">
      <c r="R530" s="13"/>
      <c r="V530" s="13"/>
    </row>
    <row r="531" spans="18:22">
      <c r="R531" s="13"/>
      <c r="V531" s="13"/>
    </row>
    <row r="532" spans="18:22">
      <c r="R532" s="13"/>
      <c r="V532" s="13"/>
    </row>
    <row r="533" spans="18:22">
      <c r="R533" s="13"/>
      <c r="V533" s="13"/>
    </row>
    <row r="534" spans="18:22">
      <c r="R534" s="13"/>
      <c r="V534" s="13"/>
    </row>
    <row r="535" spans="18:22">
      <c r="R535" s="13"/>
      <c r="V535" s="13"/>
    </row>
    <row r="536" spans="18:22">
      <c r="R536" s="13"/>
      <c r="V536" s="13"/>
    </row>
    <row r="537" spans="18:22">
      <c r="R537" s="13"/>
      <c r="V537" s="13"/>
    </row>
    <row r="538" spans="18:22">
      <c r="R538" s="13"/>
      <c r="V538" s="13"/>
    </row>
    <row r="539" spans="18:22">
      <c r="R539" s="13"/>
      <c r="V539" s="13"/>
    </row>
    <row r="540" spans="18:22">
      <c r="R540" s="13"/>
      <c r="V540" s="13"/>
    </row>
    <row r="541" spans="18:22">
      <c r="R541" s="13"/>
      <c r="V541" s="13"/>
    </row>
    <row r="542" spans="18:22">
      <c r="R542" s="13"/>
      <c r="V542" s="13"/>
    </row>
    <row r="543" spans="18:22">
      <c r="R543" s="13"/>
      <c r="V543" s="13"/>
    </row>
    <row r="544" spans="18:22">
      <c r="R544" s="13"/>
      <c r="V544" s="13"/>
    </row>
    <row r="545" spans="18:22">
      <c r="R545" s="13"/>
      <c r="V545" s="13"/>
    </row>
    <row r="546" spans="18:22">
      <c r="R546" s="13"/>
      <c r="V546" s="13"/>
    </row>
    <row r="547" spans="18:22">
      <c r="R547" s="13"/>
      <c r="V547" s="13"/>
    </row>
    <row r="548" spans="18:22">
      <c r="R548" s="13"/>
      <c r="V548" s="13"/>
    </row>
    <row r="549" spans="18:22">
      <c r="R549" s="13"/>
      <c r="V549" s="13"/>
    </row>
    <row r="550" spans="18:22">
      <c r="R550" s="13"/>
      <c r="V550" s="13"/>
    </row>
    <row r="551" spans="18:22">
      <c r="R551" s="13"/>
      <c r="V551" s="13"/>
    </row>
    <row r="552" spans="18:22">
      <c r="R552" s="13"/>
      <c r="V552" s="13"/>
    </row>
    <row r="553" spans="18:22">
      <c r="R553" s="13"/>
      <c r="V553" s="13"/>
    </row>
    <row r="554" spans="18:22">
      <c r="R554" s="13"/>
      <c r="V554" s="13"/>
    </row>
    <row r="555" spans="18:22">
      <c r="R555" s="13"/>
      <c r="V555" s="13"/>
    </row>
    <row r="556" spans="18:22">
      <c r="R556" s="13"/>
      <c r="V556" s="13"/>
    </row>
    <row r="557" spans="18:22">
      <c r="R557" s="13"/>
      <c r="V557" s="13"/>
    </row>
    <row r="558" spans="18:22">
      <c r="R558" s="13"/>
      <c r="V558" s="13"/>
    </row>
    <row r="559" spans="18:22">
      <c r="R559" s="13"/>
      <c r="V559" s="13"/>
    </row>
    <row r="560" spans="18:22">
      <c r="R560" s="13"/>
      <c r="V560" s="13"/>
    </row>
    <row r="561" spans="18:22">
      <c r="R561" s="13"/>
      <c r="V561" s="13"/>
    </row>
    <row r="562" spans="18:22">
      <c r="R562" s="13"/>
      <c r="V562" s="13"/>
    </row>
    <row r="563" spans="18:22">
      <c r="R563" s="13"/>
      <c r="V563" s="13"/>
    </row>
    <row r="564" spans="18:22">
      <c r="R564" s="13"/>
      <c r="V564" s="13"/>
    </row>
    <row r="565" spans="18:22">
      <c r="R565" s="13"/>
      <c r="V565" s="13"/>
    </row>
    <row r="566" spans="18:22">
      <c r="R566" s="13"/>
      <c r="V566" s="13"/>
    </row>
    <row r="567" spans="18:22">
      <c r="R567" s="13"/>
      <c r="V567" s="13"/>
    </row>
    <row r="568" spans="18:22">
      <c r="R568" s="13"/>
      <c r="V568" s="13"/>
    </row>
    <row r="569" spans="18:22">
      <c r="R569" s="13"/>
      <c r="V569" s="13"/>
    </row>
    <row r="570" spans="18:22">
      <c r="R570" s="13"/>
      <c r="V570" s="13"/>
    </row>
    <row r="571" spans="18:22">
      <c r="R571" s="13"/>
      <c r="V571" s="13"/>
    </row>
    <row r="572" spans="18:22">
      <c r="R572" s="13"/>
      <c r="V572" s="13"/>
    </row>
    <row r="573" spans="18:22">
      <c r="R573" s="13"/>
      <c r="V573" s="13"/>
    </row>
    <row r="574" spans="18:22">
      <c r="R574" s="13"/>
      <c r="V574" s="13"/>
    </row>
    <row r="575" spans="18:22">
      <c r="R575" s="13"/>
      <c r="V575" s="13"/>
    </row>
    <row r="576" spans="18:22">
      <c r="R576" s="13"/>
      <c r="V576" s="13"/>
    </row>
    <row r="577" spans="18:22">
      <c r="R577" s="13"/>
      <c r="V577" s="13"/>
    </row>
    <row r="578" spans="18:22">
      <c r="R578" s="13"/>
      <c r="V578" s="13"/>
    </row>
    <row r="579" spans="18:22">
      <c r="R579" s="13"/>
      <c r="V579" s="13"/>
    </row>
    <row r="580" spans="18:22">
      <c r="R580" s="13"/>
      <c r="V580" s="13"/>
    </row>
    <row r="581" spans="18:22">
      <c r="R581" s="13"/>
      <c r="V581" s="13"/>
    </row>
    <row r="582" spans="18:22">
      <c r="R582" s="13"/>
      <c r="V582" s="13"/>
    </row>
    <row r="583" spans="18:22">
      <c r="R583" s="13"/>
      <c r="V583" s="13"/>
    </row>
    <row r="584" spans="18:22">
      <c r="R584" s="13"/>
      <c r="V584" s="13"/>
    </row>
    <row r="585" spans="18:22">
      <c r="R585" s="13"/>
      <c r="V585" s="13"/>
    </row>
    <row r="586" spans="18:22">
      <c r="R586" s="13"/>
      <c r="V586" s="13"/>
    </row>
    <row r="587" spans="18:22">
      <c r="R587" s="13"/>
      <c r="V587" s="13"/>
    </row>
    <row r="588" spans="18:22">
      <c r="R588" s="13"/>
      <c r="V588" s="13"/>
    </row>
    <row r="589" spans="18:22">
      <c r="R589" s="13"/>
      <c r="V589" s="13"/>
    </row>
    <row r="590" spans="18:22">
      <c r="R590" s="13"/>
      <c r="V590" s="13"/>
    </row>
    <row r="591" spans="18:22">
      <c r="R591" s="13"/>
      <c r="V591" s="13"/>
    </row>
    <row r="592" spans="18:22">
      <c r="R592" s="13"/>
      <c r="V592" s="13"/>
    </row>
    <row r="593" spans="18:22">
      <c r="R593" s="13"/>
      <c r="V593" s="13"/>
    </row>
    <row r="594" spans="18:22">
      <c r="R594" s="13"/>
      <c r="V594" s="13"/>
    </row>
    <row r="595" spans="18:22">
      <c r="R595" s="13"/>
      <c r="V595" s="13"/>
    </row>
    <row r="596" spans="18:22">
      <c r="R596" s="13"/>
      <c r="V596" s="13"/>
    </row>
    <row r="597" spans="18:22">
      <c r="R597" s="13"/>
      <c r="V597" s="13"/>
    </row>
    <row r="598" spans="18:22">
      <c r="R598" s="13"/>
      <c r="V598" s="13"/>
    </row>
    <row r="599" spans="18:22">
      <c r="R599" s="13"/>
      <c r="V599" s="13"/>
    </row>
    <row r="600" spans="18:22">
      <c r="R600" s="13"/>
      <c r="V600" s="13"/>
    </row>
    <row r="601" spans="18:22">
      <c r="R601" s="13"/>
      <c r="V601" s="13"/>
    </row>
    <row r="602" spans="18:22">
      <c r="R602" s="13"/>
      <c r="V602" s="13"/>
    </row>
    <row r="603" spans="18:22">
      <c r="R603" s="13"/>
      <c r="V603" s="13"/>
    </row>
    <row r="604" spans="18:22">
      <c r="R604" s="13"/>
      <c r="V604" s="13"/>
    </row>
    <row r="605" spans="18:22">
      <c r="R605" s="13"/>
      <c r="V605" s="13"/>
    </row>
    <row r="606" spans="18:22">
      <c r="R606" s="13"/>
      <c r="V606" s="13"/>
    </row>
    <row r="607" spans="18:22">
      <c r="R607" s="13"/>
      <c r="V607" s="13"/>
    </row>
    <row r="608" spans="18:22">
      <c r="R608" s="13"/>
      <c r="V608" s="13"/>
    </row>
    <row r="609" spans="18:22">
      <c r="R609" s="13"/>
      <c r="V609" s="13"/>
    </row>
    <row r="610" spans="18:22">
      <c r="R610" s="13"/>
      <c r="V610" s="13"/>
    </row>
    <row r="611" spans="18:22">
      <c r="R611" s="13"/>
      <c r="V611" s="13"/>
    </row>
    <row r="612" spans="18:22">
      <c r="R612" s="13"/>
      <c r="V612" s="13"/>
    </row>
    <row r="613" spans="18:22">
      <c r="R613" s="13"/>
      <c r="V613" s="13"/>
    </row>
    <row r="614" spans="18:22">
      <c r="R614" s="13"/>
      <c r="V614" s="13"/>
    </row>
    <row r="615" spans="18:22">
      <c r="R615" s="13"/>
      <c r="V615" s="13"/>
    </row>
    <row r="616" spans="18:22">
      <c r="R616" s="13"/>
      <c r="V616" s="13"/>
    </row>
    <row r="617" spans="18:22">
      <c r="R617" s="13"/>
      <c r="V617" s="13"/>
    </row>
    <row r="618" spans="18:22">
      <c r="R618" s="13"/>
      <c r="V618" s="13"/>
    </row>
    <row r="619" spans="18:22">
      <c r="R619" s="13"/>
      <c r="V619" s="13"/>
    </row>
    <row r="620" spans="18:22">
      <c r="R620" s="13"/>
      <c r="V620" s="13"/>
    </row>
    <row r="621" spans="18:22">
      <c r="R621" s="13"/>
      <c r="V621" s="13"/>
    </row>
    <row r="622" spans="18:22">
      <c r="R622" s="13"/>
      <c r="V622" s="13"/>
    </row>
    <row r="623" spans="18:22">
      <c r="R623" s="13"/>
      <c r="V623" s="13"/>
    </row>
    <row r="624" spans="18:22">
      <c r="R624" s="13"/>
      <c r="V624" s="13"/>
    </row>
    <row r="625" spans="18:22">
      <c r="R625" s="13"/>
      <c r="V625" s="13"/>
    </row>
    <row r="626" spans="18:22">
      <c r="R626" s="13"/>
      <c r="V626" s="13"/>
    </row>
    <row r="627" spans="18:22">
      <c r="R627" s="13"/>
      <c r="V627" s="13"/>
    </row>
    <row r="628" spans="18:22">
      <c r="R628" s="13"/>
      <c r="V628" s="13"/>
    </row>
    <row r="629" spans="18:22">
      <c r="R629" s="13"/>
      <c r="V629" s="13"/>
    </row>
    <row r="630" spans="18:22">
      <c r="R630" s="13"/>
      <c r="V630" s="13"/>
    </row>
    <row r="631" spans="18:22">
      <c r="R631" s="13"/>
      <c r="V631" s="13"/>
    </row>
    <row r="632" spans="18:22">
      <c r="R632" s="13"/>
      <c r="V632" s="13"/>
    </row>
    <row r="633" spans="18:22">
      <c r="R633" s="13"/>
      <c r="V633" s="13"/>
    </row>
    <row r="634" spans="18:22">
      <c r="R634" s="13"/>
      <c r="V634" s="13"/>
    </row>
    <row r="635" spans="18:22">
      <c r="R635" s="13"/>
      <c r="V635" s="13"/>
    </row>
    <row r="636" spans="18:22">
      <c r="R636" s="13"/>
      <c r="V636" s="13"/>
    </row>
    <row r="637" spans="18:22">
      <c r="R637" s="13"/>
      <c r="V637" s="13"/>
    </row>
    <row r="638" spans="18:22">
      <c r="R638" s="13"/>
      <c r="V638" s="13"/>
    </row>
    <row r="639" spans="18:22">
      <c r="R639" s="13"/>
      <c r="V639" s="13"/>
    </row>
    <row r="640" spans="18:22">
      <c r="R640" s="13"/>
      <c r="V640" s="13"/>
    </row>
    <row r="641" spans="18:22">
      <c r="R641" s="13"/>
      <c r="V641" s="13"/>
    </row>
    <row r="642" spans="18:22">
      <c r="R642" s="13"/>
      <c r="V642" s="13"/>
    </row>
    <row r="643" spans="18:22">
      <c r="R643" s="13"/>
      <c r="V643" s="13"/>
    </row>
    <row r="644" spans="18:22">
      <c r="R644" s="13"/>
      <c r="V644" s="13"/>
    </row>
    <row r="645" spans="18:22">
      <c r="R645" s="13"/>
      <c r="V645" s="13"/>
    </row>
    <row r="646" spans="18:22">
      <c r="R646" s="13"/>
      <c r="V646" s="13"/>
    </row>
    <row r="647" spans="18:22">
      <c r="R647" s="13"/>
      <c r="V647" s="13"/>
    </row>
    <row r="648" spans="18:22">
      <c r="R648" s="13"/>
      <c r="V648" s="13"/>
    </row>
    <row r="649" spans="18:22">
      <c r="R649" s="13"/>
      <c r="V649" s="13"/>
    </row>
    <row r="650" spans="18:22">
      <c r="R650" s="13"/>
      <c r="V650" s="13"/>
    </row>
    <row r="651" spans="18:22">
      <c r="R651" s="13"/>
      <c r="V651" s="13"/>
    </row>
    <row r="652" spans="18:22">
      <c r="R652" s="13"/>
      <c r="V652" s="13"/>
    </row>
    <row r="653" spans="18:22">
      <c r="R653" s="13"/>
      <c r="V653" s="13"/>
    </row>
    <row r="654" spans="18:22">
      <c r="R654" s="13"/>
      <c r="V654" s="13"/>
    </row>
    <row r="655" spans="18:22">
      <c r="R655" s="13"/>
      <c r="V655" s="13"/>
    </row>
    <row r="656" spans="18:22">
      <c r="R656" s="13"/>
      <c r="V656" s="13"/>
    </row>
    <row r="657" spans="18:22">
      <c r="R657" s="13"/>
      <c r="V657" s="13"/>
    </row>
    <row r="658" spans="18:22">
      <c r="R658" s="13"/>
      <c r="V658" s="13"/>
    </row>
    <row r="659" spans="18:22">
      <c r="R659" s="13"/>
      <c r="V659" s="13"/>
    </row>
    <row r="660" spans="18:22">
      <c r="R660" s="13"/>
      <c r="V660" s="13"/>
    </row>
    <row r="661" spans="18:22">
      <c r="R661" s="13"/>
      <c r="V661" s="13"/>
    </row>
    <row r="662" spans="18:22">
      <c r="R662" s="13"/>
      <c r="V662" s="13"/>
    </row>
    <row r="663" spans="18:22">
      <c r="R663" s="13"/>
      <c r="V663" s="13"/>
    </row>
    <row r="664" spans="18:22">
      <c r="R664" s="13"/>
      <c r="V664" s="13"/>
    </row>
    <row r="665" spans="18:22">
      <c r="R665" s="13"/>
      <c r="V665" s="13"/>
    </row>
    <row r="666" spans="18:22">
      <c r="R666" s="13"/>
      <c r="V666" s="13"/>
    </row>
    <row r="667" spans="18:22">
      <c r="R667" s="13"/>
      <c r="V667" s="13"/>
    </row>
    <row r="668" spans="18:22">
      <c r="R668" s="13"/>
      <c r="V668" s="13"/>
    </row>
    <row r="669" spans="18:22">
      <c r="R669" s="13"/>
      <c r="V669" s="13"/>
    </row>
    <row r="670" spans="18:22">
      <c r="R670" s="13"/>
      <c r="V670" s="13"/>
    </row>
    <row r="671" spans="18:22">
      <c r="R671" s="13"/>
      <c r="V671" s="13"/>
    </row>
    <row r="672" spans="18:22">
      <c r="R672" s="13"/>
      <c r="V672" s="13"/>
    </row>
    <row r="673" spans="18:22">
      <c r="R673" s="13"/>
      <c r="V673" s="13"/>
    </row>
    <row r="674" spans="18:22">
      <c r="R674" s="13"/>
      <c r="V674" s="13"/>
    </row>
    <row r="675" spans="18:22">
      <c r="R675" s="13"/>
      <c r="V675" s="13"/>
    </row>
    <row r="676" spans="18:22">
      <c r="R676" s="13"/>
      <c r="V676" s="13"/>
    </row>
    <row r="677" spans="18:22">
      <c r="R677" s="13"/>
      <c r="V677" s="13"/>
    </row>
    <row r="678" spans="18:22">
      <c r="R678" s="13"/>
      <c r="V678" s="13"/>
    </row>
    <row r="679" spans="18:22">
      <c r="R679" s="13"/>
      <c r="V679" s="13"/>
    </row>
    <row r="680" spans="18:22">
      <c r="R680" s="13"/>
      <c r="V680" s="13"/>
    </row>
    <row r="681" spans="18:22">
      <c r="R681" s="13"/>
      <c r="V681" s="13"/>
    </row>
    <row r="682" spans="18:22">
      <c r="R682" s="13"/>
      <c r="V682" s="13"/>
    </row>
    <row r="683" spans="18:22">
      <c r="R683" s="13"/>
      <c r="V683" s="13"/>
    </row>
    <row r="684" spans="18:22">
      <c r="R684" s="13"/>
      <c r="V684" s="13"/>
    </row>
    <row r="685" spans="18:22">
      <c r="R685" s="13"/>
      <c r="V685" s="13"/>
    </row>
    <row r="686" spans="18:22">
      <c r="R686" s="13"/>
      <c r="V686" s="13"/>
    </row>
    <row r="687" spans="18:22">
      <c r="R687" s="13"/>
      <c r="V687" s="13"/>
    </row>
    <row r="688" spans="18:22">
      <c r="R688" s="13"/>
      <c r="V688" s="13"/>
    </row>
    <row r="689" spans="18:22">
      <c r="R689" s="13"/>
      <c r="V689" s="13"/>
    </row>
    <row r="690" spans="18:22">
      <c r="R690" s="13"/>
      <c r="V690" s="13"/>
    </row>
    <row r="691" spans="18:22">
      <c r="R691" s="13"/>
      <c r="V691" s="13"/>
    </row>
    <row r="692" spans="18:22">
      <c r="R692" s="13"/>
      <c r="V692" s="13"/>
    </row>
    <row r="693" spans="18:22">
      <c r="R693" s="13"/>
      <c r="V693" s="13"/>
    </row>
    <row r="694" spans="18:22">
      <c r="R694" s="13"/>
      <c r="V694" s="13"/>
    </row>
    <row r="695" spans="18:22">
      <c r="R695" s="13"/>
      <c r="V695" s="13"/>
    </row>
    <row r="696" spans="18:22">
      <c r="R696" s="13"/>
      <c r="V696" s="13"/>
    </row>
    <row r="697" spans="18:22">
      <c r="R697" s="13"/>
      <c r="V697" s="13"/>
    </row>
    <row r="698" spans="18:22">
      <c r="R698" s="13"/>
      <c r="V698" s="13"/>
    </row>
    <row r="699" spans="18:22">
      <c r="R699" s="13"/>
      <c r="V699" s="13"/>
    </row>
    <row r="700" spans="18:22">
      <c r="R700" s="13"/>
      <c r="V700" s="13"/>
    </row>
    <row r="701" spans="18:22">
      <c r="R701" s="13"/>
      <c r="V701" s="13"/>
    </row>
    <row r="702" spans="18:22">
      <c r="R702" s="13"/>
      <c r="V702" s="13"/>
    </row>
    <row r="703" spans="18:22">
      <c r="R703" s="13"/>
      <c r="V703" s="13"/>
    </row>
    <row r="704" spans="18:22">
      <c r="R704" s="13"/>
      <c r="V704" s="13"/>
    </row>
    <row r="705" spans="18:22">
      <c r="R705" s="13"/>
      <c r="V705" s="13"/>
    </row>
    <row r="706" spans="18:22">
      <c r="R706" s="13"/>
      <c r="V706" s="13"/>
    </row>
    <row r="707" spans="18:22">
      <c r="R707" s="13"/>
      <c r="V707" s="13"/>
    </row>
    <row r="708" spans="18:22">
      <c r="R708" s="13"/>
      <c r="V708" s="13"/>
    </row>
    <row r="709" spans="18:22">
      <c r="R709" s="13"/>
      <c r="V709" s="13"/>
    </row>
    <row r="710" spans="18:22">
      <c r="R710" s="13"/>
      <c r="V710" s="13"/>
    </row>
    <row r="711" spans="18:22">
      <c r="R711" s="13"/>
      <c r="V711" s="13"/>
    </row>
    <row r="712" spans="18:22">
      <c r="R712" s="13"/>
      <c r="V712" s="13"/>
    </row>
    <row r="713" spans="18:22">
      <c r="R713" s="13"/>
      <c r="V713" s="13"/>
    </row>
    <row r="714" spans="18:22">
      <c r="R714" s="13"/>
      <c r="V714" s="13"/>
    </row>
    <row r="715" spans="18:22">
      <c r="R715" s="13"/>
      <c r="V715" s="13"/>
    </row>
    <row r="716" spans="18:22">
      <c r="R716" s="13"/>
      <c r="V716" s="13"/>
    </row>
    <row r="717" spans="18:22">
      <c r="R717" s="13"/>
      <c r="V717" s="13"/>
    </row>
    <row r="718" spans="18:22">
      <c r="R718" s="13"/>
      <c r="V718" s="13"/>
    </row>
    <row r="719" spans="18:22">
      <c r="R719" s="13"/>
      <c r="V719" s="13"/>
    </row>
    <row r="720" spans="18:22">
      <c r="R720" s="13"/>
      <c r="V720" s="13"/>
    </row>
    <row r="721" spans="18:22">
      <c r="R721" s="13"/>
      <c r="V721" s="13"/>
    </row>
    <row r="722" spans="18:22">
      <c r="R722" s="13"/>
      <c r="V722" s="13"/>
    </row>
    <row r="723" spans="18:22">
      <c r="R723" s="13"/>
      <c r="V723" s="13"/>
    </row>
    <row r="724" spans="18:22">
      <c r="R724" s="13"/>
      <c r="V724" s="13"/>
    </row>
    <row r="725" spans="18:22">
      <c r="R725" s="13"/>
      <c r="V725" s="13"/>
    </row>
    <row r="726" spans="18:22">
      <c r="R726" s="13"/>
      <c r="V726" s="13"/>
    </row>
    <row r="727" spans="18:22">
      <c r="R727" s="13"/>
      <c r="V727" s="13"/>
    </row>
    <row r="728" spans="18:22">
      <c r="R728" s="13"/>
      <c r="V728" s="13"/>
    </row>
    <row r="729" spans="18:22">
      <c r="R729" s="13"/>
      <c r="V729" s="13"/>
    </row>
    <row r="730" spans="18:22">
      <c r="R730" s="13"/>
      <c r="V730" s="13"/>
    </row>
    <row r="731" spans="18:22">
      <c r="R731" s="13"/>
      <c r="V731" s="13"/>
    </row>
    <row r="732" spans="18:22">
      <c r="R732" s="13"/>
      <c r="V732" s="13"/>
    </row>
    <row r="733" spans="18:22">
      <c r="R733" s="13"/>
      <c r="V733" s="13"/>
    </row>
    <row r="734" spans="18:22">
      <c r="R734" s="13"/>
      <c r="V734" s="13"/>
    </row>
    <row r="735" spans="18:22">
      <c r="R735" s="13"/>
      <c r="V735" s="13"/>
    </row>
    <row r="736" spans="18:22">
      <c r="R736" s="13"/>
      <c r="V736" s="13"/>
    </row>
    <row r="737" spans="18:22">
      <c r="R737" s="13"/>
      <c r="V737" s="13"/>
    </row>
    <row r="738" spans="18:22">
      <c r="R738" s="13"/>
      <c r="V738" s="13"/>
    </row>
    <row r="739" spans="18:22">
      <c r="R739" s="13"/>
      <c r="V739" s="13"/>
    </row>
    <row r="740" spans="18:22">
      <c r="R740" s="13"/>
      <c r="V740" s="13"/>
    </row>
    <row r="741" spans="18:22">
      <c r="R741" s="13"/>
      <c r="V741" s="13"/>
    </row>
    <row r="742" spans="18:22">
      <c r="R742" s="13"/>
      <c r="V742" s="13"/>
    </row>
    <row r="743" spans="18:22">
      <c r="R743" s="13"/>
      <c r="V743" s="13"/>
    </row>
    <row r="744" spans="18:22">
      <c r="R744" s="13"/>
      <c r="V744" s="13"/>
    </row>
    <row r="745" spans="18:22">
      <c r="R745" s="13"/>
      <c r="V745" s="13"/>
    </row>
    <row r="746" spans="18:22">
      <c r="R746" s="13"/>
      <c r="V746" s="13"/>
    </row>
    <row r="747" spans="18:22">
      <c r="R747" s="13"/>
      <c r="V747" s="13"/>
    </row>
    <row r="748" spans="18:22">
      <c r="R748" s="13"/>
      <c r="V748" s="13"/>
    </row>
    <row r="749" spans="18:22">
      <c r="R749" s="13"/>
      <c r="V749" s="13"/>
    </row>
    <row r="750" spans="18:22">
      <c r="R750" s="13"/>
      <c r="V750" s="13"/>
    </row>
    <row r="751" spans="18:22">
      <c r="R751" s="13"/>
      <c r="V751" s="13"/>
    </row>
    <row r="752" spans="18:22">
      <c r="R752" s="13"/>
      <c r="V752" s="13"/>
    </row>
    <row r="753" spans="18:22">
      <c r="R753" s="13"/>
      <c r="V753" s="13"/>
    </row>
    <row r="754" spans="18:22">
      <c r="R754" s="13"/>
      <c r="V754" s="13"/>
    </row>
    <row r="755" spans="18:22">
      <c r="R755" s="13"/>
      <c r="V755" s="13"/>
    </row>
    <row r="756" spans="18:22">
      <c r="R756" s="13"/>
      <c r="V756" s="13"/>
    </row>
    <row r="757" spans="18:22">
      <c r="R757" s="13"/>
      <c r="V757" s="13"/>
    </row>
    <row r="758" spans="18:22">
      <c r="R758" s="13"/>
      <c r="V758" s="13"/>
    </row>
    <row r="759" spans="18:22">
      <c r="R759" s="13"/>
      <c r="V759" s="13"/>
    </row>
    <row r="760" spans="18:22">
      <c r="R760" s="13"/>
      <c r="V760" s="13"/>
    </row>
    <row r="761" spans="18:22">
      <c r="R761" s="13"/>
      <c r="V761" s="13"/>
    </row>
    <row r="762" spans="18:22">
      <c r="R762" s="13"/>
      <c r="V762" s="13"/>
    </row>
    <row r="763" spans="18:22">
      <c r="R763" s="13"/>
      <c r="V763" s="13"/>
    </row>
    <row r="764" spans="18:22">
      <c r="R764" s="13"/>
      <c r="V764" s="13"/>
    </row>
    <row r="765" spans="18:22">
      <c r="R765" s="13"/>
      <c r="V765" s="13"/>
    </row>
    <row r="766" spans="18:22">
      <c r="R766" s="13"/>
      <c r="V766" s="13"/>
    </row>
    <row r="767" spans="18:22">
      <c r="R767" s="13"/>
      <c r="V767" s="13"/>
    </row>
    <row r="768" spans="18:22">
      <c r="R768" s="13"/>
      <c r="V768" s="13"/>
    </row>
    <row r="769" spans="18:22">
      <c r="R769" s="13"/>
      <c r="V769" s="13"/>
    </row>
    <row r="770" spans="18:22">
      <c r="R770" s="13"/>
      <c r="V770" s="13"/>
    </row>
    <row r="771" spans="18:22">
      <c r="R771" s="13"/>
      <c r="V771" s="13"/>
    </row>
    <row r="772" spans="18:22">
      <c r="R772" s="13"/>
      <c r="V772" s="13"/>
    </row>
    <row r="773" spans="18:22">
      <c r="R773" s="13"/>
      <c r="V773" s="13"/>
    </row>
    <row r="774" spans="18:22">
      <c r="R774" s="13"/>
      <c r="V774" s="13"/>
    </row>
    <row r="775" spans="18:22">
      <c r="R775" s="13"/>
      <c r="V775" s="13"/>
    </row>
    <row r="776" spans="18:22">
      <c r="R776" s="13"/>
      <c r="V776" s="13"/>
    </row>
    <row r="777" spans="18:22">
      <c r="R777" s="13"/>
      <c r="V777" s="13"/>
    </row>
    <row r="778" spans="18:22">
      <c r="R778" s="13"/>
      <c r="V778" s="13"/>
    </row>
    <row r="779" spans="18:22">
      <c r="R779" s="13"/>
      <c r="V779" s="13"/>
    </row>
    <row r="780" spans="18:22">
      <c r="R780" s="13"/>
      <c r="V780" s="13"/>
    </row>
    <row r="781" spans="18:22">
      <c r="R781" s="13"/>
      <c r="V781" s="13"/>
    </row>
    <row r="782" spans="18:22">
      <c r="R782" s="13"/>
      <c r="V782" s="13"/>
    </row>
    <row r="783" spans="18:22">
      <c r="R783" s="13"/>
      <c r="V783" s="13"/>
    </row>
    <row r="784" spans="18:22">
      <c r="R784" s="13"/>
      <c r="V784" s="13"/>
    </row>
    <row r="785" spans="18:22">
      <c r="R785" s="13"/>
      <c r="V785" s="13"/>
    </row>
    <row r="786" spans="18:22">
      <c r="R786" s="13"/>
      <c r="V786" s="13"/>
    </row>
    <row r="787" spans="18:22">
      <c r="R787" s="13"/>
      <c r="V787" s="13"/>
    </row>
    <row r="788" spans="18:22">
      <c r="R788" s="13"/>
      <c r="V788" s="13"/>
    </row>
    <row r="789" spans="18:22">
      <c r="R789" s="13"/>
      <c r="V789" s="13"/>
    </row>
    <row r="790" spans="18:22">
      <c r="R790" s="13"/>
      <c r="V790" s="13"/>
    </row>
    <row r="791" spans="18:22">
      <c r="R791" s="13"/>
      <c r="V791" s="13"/>
    </row>
    <row r="792" spans="18:22">
      <c r="R792" s="13"/>
      <c r="V792" s="13"/>
    </row>
    <row r="793" spans="18:22">
      <c r="R793" s="13"/>
      <c r="V793" s="13"/>
    </row>
    <row r="794" spans="18:22">
      <c r="R794" s="13"/>
      <c r="V794" s="13"/>
    </row>
    <row r="795" spans="18:22">
      <c r="R795" s="13"/>
      <c r="V795" s="13"/>
    </row>
    <row r="796" spans="18:22">
      <c r="R796" s="13"/>
      <c r="V796" s="13"/>
    </row>
    <row r="797" spans="18:22">
      <c r="R797" s="13"/>
    </row>
    <row r="798" spans="18:22">
      <c r="R798" s="13"/>
    </row>
    <row r="799" spans="18:22">
      <c r="R799" s="13"/>
    </row>
    <row r="800" spans="18:22">
      <c r="R800" s="13"/>
    </row>
    <row r="801" spans="18:18">
      <c r="R801" s="13"/>
    </row>
    <row r="802" spans="18:18">
      <c r="R802" s="13"/>
    </row>
    <row r="803" spans="18:18">
      <c r="R803" s="13"/>
    </row>
    <row r="804" spans="18:18">
      <c r="R804" s="13"/>
    </row>
    <row r="805" spans="18:18">
      <c r="R805" s="13"/>
    </row>
    <row r="806" spans="18:18">
      <c r="R806" s="13"/>
    </row>
  </sheetData>
  <sheetProtection algorithmName="SHA-512" hashValue="Z36FbmQ13EfoIXHyjYWKVSnzvpDWCdhTQSnycSk5QHY1Ijaifb2LIxAFNAWQcruvNOJqwbiC+DiJeO6KUGaE7w==" saltValue="AjplkrmT/L0dwz0BK7zznw==" spinCount="100000" sheet="1" objects="1" scenarios="1"/>
  <mergeCells count="529">
    <mergeCell ref="B344:G344"/>
    <mergeCell ref="I344:K344"/>
    <mergeCell ref="B341:G341"/>
    <mergeCell ref="I341:K341"/>
    <mergeCell ref="B342:G342"/>
    <mergeCell ref="I342:K342"/>
    <mergeCell ref="B343:G343"/>
    <mergeCell ref="I343:K343"/>
    <mergeCell ref="B338:G338"/>
    <mergeCell ref="I338:K338"/>
    <mergeCell ref="B339:G339"/>
    <mergeCell ref="I339:K339"/>
    <mergeCell ref="B340:G340"/>
    <mergeCell ref="I340:K340"/>
    <mergeCell ref="B335:G335"/>
    <mergeCell ref="I335:K335"/>
    <mergeCell ref="B336:G336"/>
    <mergeCell ref="I336:K336"/>
    <mergeCell ref="B337:G337"/>
    <mergeCell ref="I337:K337"/>
    <mergeCell ref="B332:G332"/>
    <mergeCell ref="I332:K332"/>
    <mergeCell ref="B333:G333"/>
    <mergeCell ref="I333:K333"/>
    <mergeCell ref="B334:G334"/>
    <mergeCell ref="I334:K334"/>
    <mergeCell ref="B329:G329"/>
    <mergeCell ref="I329:K329"/>
    <mergeCell ref="B330:G330"/>
    <mergeCell ref="I330:K330"/>
    <mergeCell ref="B331:G331"/>
    <mergeCell ref="I331:K331"/>
    <mergeCell ref="B326:G326"/>
    <mergeCell ref="I326:K326"/>
    <mergeCell ref="B327:G327"/>
    <mergeCell ref="I327:K327"/>
    <mergeCell ref="B328:G328"/>
    <mergeCell ref="I328:K328"/>
    <mergeCell ref="B323:G323"/>
    <mergeCell ref="I323:K323"/>
    <mergeCell ref="B324:G324"/>
    <mergeCell ref="I324:K324"/>
    <mergeCell ref="B325:G325"/>
    <mergeCell ref="I325:K325"/>
    <mergeCell ref="B320:G320"/>
    <mergeCell ref="I320:K320"/>
    <mergeCell ref="B321:G321"/>
    <mergeCell ref="I321:K321"/>
    <mergeCell ref="B322:G322"/>
    <mergeCell ref="I322:K322"/>
    <mergeCell ref="B317:G317"/>
    <mergeCell ref="I317:K317"/>
    <mergeCell ref="B318:G318"/>
    <mergeCell ref="I318:K318"/>
    <mergeCell ref="B319:G319"/>
    <mergeCell ref="I319:K319"/>
    <mergeCell ref="B314:G314"/>
    <mergeCell ref="I314:K314"/>
    <mergeCell ref="B315:G315"/>
    <mergeCell ref="I315:K315"/>
    <mergeCell ref="B316:G316"/>
    <mergeCell ref="I316:K316"/>
    <mergeCell ref="B289:G289"/>
    <mergeCell ref="I289:K289"/>
    <mergeCell ref="B290:G290"/>
    <mergeCell ref="I290:K290"/>
    <mergeCell ref="B313:G313"/>
    <mergeCell ref="I313:K313"/>
    <mergeCell ref="B286:G286"/>
    <mergeCell ref="I286:K286"/>
    <mergeCell ref="B287:G287"/>
    <mergeCell ref="I287:K287"/>
    <mergeCell ref="B288:G288"/>
    <mergeCell ref="I288:K288"/>
    <mergeCell ref="B307:G307"/>
    <mergeCell ref="I307:K307"/>
    <mergeCell ref="B308:G308"/>
    <mergeCell ref="I308:K308"/>
    <mergeCell ref="B303:G303"/>
    <mergeCell ref="I303:K303"/>
    <mergeCell ref="B304:G304"/>
    <mergeCell ref="I304:K304"/>
    <mergeCell ref="B305:G305"/>
    <mergeCell ref="I305:K305"/>
    <mergeCell ref="B300:G300"/>
    <mergeCell ref="I300:K300"/>
    <mergeCell ref="B283:G283"/>
    <mergeCell ref="I283:K283"/>
    <mergeCell ref="B284:G284"/>
    <mergeCell ref="I284:K284"/>
    <mergeCell ref="B285:G285"/>
    <mergeCell ref="I285:K285"/>
    <mergeCell ref="B280:G280"/>
    <mergeCell ref="I280:K280"/>
    <mergeCell ref="B281:G281"/>
    <mergeCell ref="I281:K281"/>
    <mergeCell ref="B282:G282"/>
    <mergeCell ref="I282:K282"/>
    <mergeCell ref="B277:G277"/>
    <mergeCell ref="I277:K277"/>
    <mergeCell ref="B278:G278"/>
    <mergeCell ref="I278:K278"/>
    <mergeCell ref="B279:G279"/>
    <mergeCell ref="I279:K279"/>
    <mergeCell ref="B274:G274"/>
    <mergeCell ref="I274:K274"/>
    <mergeCell ref="B275:G275"/>
    <mergeCell ref="I275:K275"/>
    <mergeCell ref="B276:G276"/>
    <mergeCell ref="I276:K276"/>
    <mergeCell ref="B271:G271"/>
    <mergeCell ref="I271:K271"/>
    <mergeCell ref="B272:G272"/>
    <mergeCell ref="I272:K272"/>
    <mergeCell ref="B273:G273"/>
    <mergeCell ref="I273:K273"/>
    <mergeCell ref="B268:G268"/>
    <mergeCell ref="I268:K268"/>
    <mergeCell ref="B269:G269"/>
    <mergeCell ref="I269:K269"/>
    <mergeCell ref="B270:G270"/>
    <mergeCell ref="I270:K270"/>
    <mergeCell ref="B265:G265"/>
    <mergeCell ref="I265:K265"/>
    <mergeCell ref="B266:G266"/>
    <mergeCell ref="I266:K266"/>
    <mergeCell ref="B267:G267"/>
    <mergeCell ref="I267:K267"/>
    <mergeCell ref="B262:G262"/>
    <mergeCell ref="I262:K262"/>
    <mergeCell ref="B263:G263"/>
    <mergeCell ref="I263:K263"/>
    <mergeCell ref="B264:G264"/>
    <mergeCell ref="I264:K264"/>
    <mergeCell ref="B251:G251"/>
    <mergeCell ref="I251:K251"/>
    <mergeCell ref="B252:G252"/>
    <mergeCell ref="I252:K252"/>
    <mergeCell ref="B259:G259"/>
    <mergeCell ref="I259:K259"/>
    <mergeCell ref="B260:G260"/>
    <mergeCell ref="I260:K260"/>
    <mergeCell ref="B261:G261"/>
    <mergeCell ref="I261:K261"/>
    <mergeCell ref="B256:G256"/>
    <mergeCell ref="I256:K256"/>
    <mergeCell ref="B257:G257"/>
    <mergeCell ref="I257:K257"/>
    <mergeCell ref="B258:G258"/>
    <mergeCell ref="I258:K258"/>
    <mergeCell ref="B312:G312"/>
    <mergeCell ref="I312:K312"/>
    <mergeCell ref="I241:K241"/>
    <mergeCell ref="B242:G242"/>
    <mergeCell ref="I242:K242"/>
    <mergeCell ref="B243:G243"/>
    <mergeCell ref="I243:K243"/>
    <mergeCell ref="B244:G244"/>
    <mergeCell ref="I244:K244"/>
    <mergeCell ref="B245:G245"/>
    <mergeCell ref="B309:G309"/>
    <mergeCell ref="I309:K309"/>
    <mergeCell ref="B310:G310"/>
    <mergeCell ref="I310:K310"/>
    <mergeCell ref="B311:G311"/>
    <mergeCell ref="I311:K311"/>
    <mergeCell ref="B306:G306"/>
    <mergeCell ref="I306:K306"/>
    <mergeCell ref="B253:G253"/>
    <mergeCell ref="I253:K253"/>
    <mergeCell ref="B254:G254"/>
    <mergeCell ref="I254:K254"/>
    <mergeCell ref="B255:G255"/>
    <mergeCell ref="I255:K255"/>
    <mergeCell ref="B301:G301"/>
    <mergeCell ref="I301:K301"/>
    <mergeCell ref="B302:G302"/>
    <mergeCell ref="I302:K302"/>
    <mergeCell ref="B297:G297"/>
    <mergeCell ref="I297:K297"/>
    <mergeCell ref="B298:G298"/>
    <mergeCell ref="I298:K298"/>
    <mergeCell ref="B299:G299"/>
    <mergeCell ref="I299:K299"/>
    <mergeCell ref="B294:G294"/>
    <mergeCell ref="I294:K294"/>
    <mergeCell ref="B295:G295"/>
    <mergeCell ref="I295:K295"/>
    <mergeCell ref="B296:G296"/>
    <mergeCell ref="I296:K296"/>
    <mergeCell ref="B241:G241"/>
    <mergeCell ref="B291:G291"/>
    <mergeCell ref="I291:K291"/>
    <mergeCell ref="B292:G292"/>
    <mergeCell ref="I292:K292"/>
    <mergeCell ref="B293:G293"/>
    <mergeCell ref="I293:K293"/>
    <mergeCell ref="I245:K245"/>
    <mergeCell ref="B246:G246"/>
    <mergeCell ref="I246:K246"/>
    <mergeCell ref="B247:G247"/>
    <mergeCell ref="I247:K247"/>
    <mergeCell ref="B248:G248"/>
    <mergeCell ref="I248:K248"/>
    <mergeCell ref="B249:G249"/>
    <mergeCell ref="I249:K249"/>
    <mergeCell ref="B250:G250"/>
    <mergeCell ref="I250:K250"/>
    <mergeCell ref="B238:G238"/>
    <mergeCell ref="I238:K238"/>
    <mergeCell ref="B239:G239"/>
    <mergeCell ref="I239:K239"/>
    <mergeCell ref="B240:G240"/>
    <mergeCell ref="I240:K240"/>
    <mergeCell ref="B235:G235"/>
    <mergeCell ref="I235:K235"/>
    <mergeCell ref="B236:G236"/>
    <mergeCell ref="I236:K236"/>
    <mergeCell ref="B237:G237"/>
    <mergeCell ref="I237:K237"/>
    <mergeCell ref="B232:G232"/>
    <mergeCell ref="I232:K232"/>
    <mergeCell ref="B233:G233"/>
    <mergeCell ref="I233:K233"/>
    <mergeCell ref="B234:G234"/>
    <mergeCell ref="I234:K234"/>
    <mergeCell ref="B229:G229"/>
    <mergeCell ref="I229:K229"/>
    <mergeCell ref="B230:G230"/>
    <mergeCell ref="I230:K230"/>
    <mergeCell ref="B231:G231"/>
    <mergeCell ref="I231:K231"/>
    <mergeCell ref="B226:G226"/>
    <mergeCell ref="I226:K226"/>
    <mergeCell ref="B227:G227"/>
    <mergeCell ref="I227:K227"/>
    <mergeCell ref="B228:G228"/>
    <mergeCell ref="I228:K228"/>
    <mergeCell ref="B223:G223"/>
    <mergeCell ref="I223:K223"/>
    <mergeCell ref="B224:G224"/>
    <mergeCell ref="I224:K224"/>
    <mergeCell ref="B225:G225"/>
    <mergeCell ref="I225:K225"/>
    <mergeCell ref="B220:G220"/>
    <mergeCell ref="I220:K220"/>
    <mergeCell ref="B221:G221"/>
    <mergeCell ref="I221:K221"/>
    <mergeCell ref="B222:G222"/>
    <mergeCell ref="I222:K222"/>
    <mergeCell ref="B217:G217"/>
    <mergeCell ref="I217:K217"/>
    <mergeCell ref="B218:G218"/>
    <mergeCell ref="I218:K218"/>
    <mergeCell ref="B219:G219"/>
    <mergeCell ref="I219:K219"/>
    <mergeCell ref="B214:G214"/>
    <mergeCell ref="I214:K214"/>
    <mergeCell ref="B215:G215"/>
    <mergeCell ref="I215:K215"/>
    <mergeCell ref="B216:G216"/>
    <mergeCell ref="I216:K216"/>
    <mergeCell ref="B211:G211"/>
    <mergeCell ref="I211:K211"/>
    <mergeCell ref="B212:G212"/>
    <mergeCell ref="I212:K212"/>
    <mergeCell ref="B213:G213"/>
    <mergeCell ref="I213:K213"/>
    <mergeCell ref="B208:G208"/>
    <mergeCell ref="I208:K208"/>
    <mergeCell ref="B209:G209"/>
    <mergeCell ref="I209:K209"/>
    <mergeCell ref="B210:G210"/>
    <mergeCell ref="I210:K210"/>
    <mergeCell ref="B205:G205"/>
    <mergeCell ref="I205:K205"/>
    <mergeCell ref="B206:G206"/>
    <mergeCell ref="I206:K206"/>
    <mergeCell ref="B207:G207"/>
    <mergeCell ref="I207:K207"/>
    <mergeCell ref="B147:G147"/>
    <mergeCell ref="B202:G202"/>
    <mergeCell ref="I202:K202"/>
    <mergeCell ref="B203:G203"/>
    <mergeCell ref="I203:K203"/>
    <mergeCell ref="B204:G204"/>
    <mergeCell ref="I204:K204"/>
    <mergeCell ref="B199:G199"/>
    <mergeCell ref="I199:K199"/>
    <mergeCell ref="B200:G200"/>
    <mergeCell ref="I200:K200"/>
    <mergeCell ref="B201:G201"/>
    <mergeCell ref="I201:K201"/>
    <mergeCell ref="B198:G198"/>
    <mergeCell ref="I198:K198"/>
    <mergeCell ref="B197:G197"/>
    <mergeCell ref="I197:K197"/>
    <mergeCell ref="B142:G142"/>
    <mergeCell ref="I142:K142"/>
    <mergeCell ref="B143:G143"/>
    <mergeCell ref="I143:K143"/>
    <mergeCell ref="B144:G144"/>
    <mergeCell ref="I144:K144"/>
    <mergeCell ref="B145:G145"/>
    <mergeCell ref="I145:K145"/>
    <mergeCell ref="B146:G146"/>
    <mergeCell ref="I146:K146"/>
    <mergeCell ref="A38:N38"/>
    <mergeCell ref="B39:C39"/>
    <mergeCell ref="E39:Q39"/>
    <mergeCell ref="B40:C40"/>
    <mergeCell ref="E40:Q40"/>
    <mergeCell ref="A42:G42"/>
    <mergeCell ref="B43:C43"/>
    <mergeCell ref="D43:F43"/>
    <mergeCell ref="G43:N43"/>
    <mergeCell ref="B44:C46"/>
    <mergeCell ref="D44:F44"/>
    <mergeCell ref="G44:N44"/>
    <mergeCell ref="D45:F45"/>
    <mergeCell ref="G45:N45"/>
    <mergeCell ref="D46:F46"/>
    <mergeCell ref="G46:N46"/>
    <mergeCell ref="B47:C49"/>
    <mergeCell ref="D47:F47"/>
    <mergeCell ref="G47:N47"/>
    <mergeCell ref="D48:F48"/>
    <mergeCell ref="G48:N48"/>
    <mergeCell ref="D49:F49"/>
    <mergeCell ref="G49:N49"/>
    <mergeCell ref="B50:C52"/>
    <mergeCell ref="D50:F50"/>
    <mergeCell ref="G50:N50"/>
    <mergeCell ref="D51:F51"/>
    <mergeCell ref="G51:N51"/>
    <mergeCell ref="D52:F52"/>
    <mergeCell ref="G52:N52"/>
    <mergeCell ref="A54:P54"/>
    <mergeCell ref="B55:C55"/>
    <mergeCell ref="D55:E55"/>
    <mergeCell ref="F55:J55"/>
    <mergeCell ref="K55:L55"/>
    <mergeCell ref="M55:N55"/>
    <mergeCell ref="A56:A58"/>
    <mergeCell ref="B56:C58"/>
    <mergeCell ref="D56:E56"/>
    <mergeCell ref="F56:J56"/>
    <mergeCell ref="K56:L56"/>
    <mergeCell ref="M56:N64"/>
    <mergeCell ref="D57:E57"/>
    <mergeCell ref="F57:J57"/>
    <mergeCell ref="K57:L57"/>
    <mergeCell ref="D58:E58"/>
    <mergeCell ref="F58:J58"/>
    <mergeCell ref="K58:L58"/>
    <mergeCell ref="A59:A61"/>
    <mergeCell ref="B59:C61"/>
    <mergeCell ref="D59:E59"/>
    <mergeCell ref="F59:J59"/>
    <mergeCell ref="K59:L59"/>
    <mergeCell ref="D60:E60"/>
    <mergeCell ref="F60:J60"/>
    <mergeCell ref="K60:L60"/>
    <mergeCell ref="D61:E61"/>
    <mergeCell ref="F61:J61"/>
    <mergeCell ref="K61:L61"/>
    <mergeCell ref="A62:A64"/>
    <mergeCell ref="B62:C64"/>
    <mergeCell ref="D62:E62"/>
    <mergeCell ref="F62:J62"/>
    <mergeCell ref="K62:L62"/>
    <mergeCell ref="D63:E63"/>
    <mergeCell ref="F63:J63"/>
    <mergeCell ref="K63:L63"/>
    <mergeCell ref="D64:E64"/>
    <mergeCell ref="F64:J64"/>
    <mergeCell ref="K64:L64"/>
    <mergeCell ref="B66:C66"/>
    <mergeCell ref="D66:E66"/>
    <mergeCell ref="F66:N66"/>
    <mergeCell ref="O66:Q66"/>
    <mergeCell ref="B67:C67"/>
    <mergeCell ref="D67:E67"/>
    <mergeCell ref="G67:N67"/>
    <mergeCell ref="O67:Q67"/>
    <mergeCell ref="B68:C68"/>
    <mergeCell ref="D68:E68"/>
    <mergeCell ref="G68:N68"/>
    <mergeCell ref="O68:Q68"/>
    <mergeCell ref="B69:C69"/>
    <mergeCell ref="D69:E69"/>
    <mergeCell ref="G69:N69"/>
    <mergeCell ref="O69:Q69"/>
    <mergeCell ref="B72:D72"/>
    <mergeCell ref="E72:F72"/>
    <mergeCell ref="G72:J72"/>
    <mergeCell ref="K72:L72"/>
    <mergeCell ref="B73:D73"/>
    <mergeCell ref="I73:J73"/>
    <mergeCell ref="B74:D74"/>
    <mergeCell ref="I74:J74"/>
    <mergeCell ref="B75:D75"/>
    <mergeCell ref="I75:J75"/>
    <mergeCell ref="A77:G77"/>
    <mergeCell ref="A78:E78"/>
    <mergeCell ref="F78:Q78"/>
    <mergeCell ref="B79:E79"/>
    <mergeCell ref="G79:Q79"/>
    <mergeCell ref="B80:E80"/>
    <mergeCell ref="G80:Q80"/>
    <mergeCell ref="B81:E81"/>
    <mergeCell ref="G81:Q81"/>
    <mergeCell ref="B82:E82"/>
    <mergeCell ref="G82:Q82"/>
    <mergeCell ref="B83:E83"/>
    <mergeCell ref="G83:Q83"/>
    <mergeCell ref="B84:E84"/>
    <mergeCell ref="G84:Q84"/>
    <mergeCell ref="B92:E92"/>
    <mergeCell ref="G92:Q92"/>
    <mergeCell ref="B93:E93"/>
    <mergeCell ref="G93:Q93"/>
    <mergeCell ref="B85:E85"/>
    <mergeCell ref="B86:E86"/>
    <mergeCell ref="B87:E87"/>
    <mergeCell ref="B88:E88"/>
    <mergeCell ref="B94:E94"/>
    <mergeCell ref="G94:Q94"/>
    <mergeCell ref="B89:E89"/>
    <mergeCell ref="B90:E90"/>
    <mergeCell ref="B91:E91"/>
    <mergeCell ref="G85:Q85"/>
    <mergeCell ref="G86:Q86"/>
    <mergeCell ref="G87:Q87"/>
    <mergeCell ref="G88:Q88"/>
    <mergeCell ref="G89:Q89"/>
    <mergeCell ref="G90:Q90"/>
    <mergeCell ref="G91:Q91"/>
    <mergeCell ref="B95:E95"/>
    <mergeCell ref="G95:AW95"/>
    <mergeCell ref="B96:E96"/>
    <mergeCell ref="G96:Q96"/>
    <mergeCell ref="B97:E97"/>
    <mergeCell ref="G97:Q97"/>
    <mergeCell ref="B98:E98"/>
    <mergeCell ref="G98:Q98"/>
    <mergeCell ref="B99:E99"/>
    <mergeCell ref="G99:Q99"/>
    <mergeCell ref="B100:E100"/>
    <mergeCell ref="G100:Q100"/>
    <mergeCell ref="B101:E101"/>
    <mergeCell ref="G101:Q101"/>
    <mergeCell ref="B102:E102"/>
    <mergeCell ref="G102:Q102"/>
    <mergeCell ref="B103:E103"/>
    <mergeCell ref="G103:Q103"/>
    <mergeCell ref="B104:E104"/>
    <mergeCell ref="G104:Q104"/>
    <mergeCell ref="B105:E105"/>
    <mergeCell ref="G105:Q105"/>
    <mergeCell ref="B106:E106"/>
    <mergeCell ref="G106:Q106"/>
    <mergeCell ref="B107:E107"/>
    <mergeCell ref="G107:Q107"/>
    <mergeCell ref="B108:E108"/>
    <mergeCell ref="G108:Q108"/>
    <mergeCell ref="B109:E109"/>
    <mergeCell ref="F109:N109"/>
    <mergeCell ref="B110:E110"/>
    <mergeCell ref="F110:N110"/>
    <mergeCell ref="B111:E111"/>
    <mergeCell ref="F111:N111"/>
    <mergeCell ref="B112:E112"/>
    <mergeCell ref="F112:N112"/>
    <mergeCell ref="B113:E113"/>
    <mergeCell ref="F113:N113"/>
    <mergeCell ref="B114:E114"/>
    <mergeCell ref="F114:N114"/>
    <mergeCell ref="B115:E115"/>
    <mergeCell ref="F115:N115"/>
    <mergeCell ref="B116:E116"/>
    <mergeCell ref="F116:N116"/>
    <mergeCell ref="B117:E117"/>
    <mergeCell ref="F117:N117"/>
    <mergeCell ref="B118:E118"/>
    <mergeCell ref="F118:N118"/>
    <mergeCell ref="A122:P122"/>
    <mergeCell ref="A123:A124"/>
    <mergeCell ref="B123:G124"/>
    <mergeCell ref="I123:K124"/>
    <mergeCell ref="L123:R123"/>
    <mergeCell ref="S123:U123"/>
    <mergeCell ref="V123:V124"/>
    <mergeCell ref="W123:W124"/>
    <mergeCell ref="Q124:R124"/>
    <mergeCell ref="B125:G125"/>
    <mergeCell ref="I125:K125"/>
    <mergeCell ref="B126:G126"/>
    <mergeCell ref="I126:K126"/>
    <mergeCell ref="B127:G127"/>
    <mergeCell ref="I127:K127"/>
    <mergeCell ref="B128:G128"/>
    <mergeCell ref="I128:K128"/>
    <mergeCell ref="B129:G129"/>
    <mergeCell ref="I129:K129"/>
    <mergeCell ref="B130:G130"/>
    <mergeCell ref="I130:K130"/>
    <mergeCell ref="B131:G131"/>
    <mergeCell ref="I131:K131"/>
    <mergeCell ref="B132:G132"/>
    <mergeCell ref="I132:K132"/>
    <mergeCell ref="B140:G140"/>
    <mergeCell ref="I140:K140"/>
    <mergeCell ref="B141:G141"/>
    <mergeCell ref="I141:K141"/>
    <mergeCell ref="B133:G133"/>
    <mergeCell ref="I133:K133"/>
    <mergeCell ref="B134:G134"/>
    <mergeCell ref="I134:K134"/>
    <mergeCell ref="B138:G138"/>
    <mergeCell ref="I138:K138"/>
    <mergeCell ref="B139:G139"/>
    <mergeCell ref="I139:K139"/>
    <mergeCell ref="B135:G135"/>
    <mergeCell ref="I135:K135"/>
    <mergeCell ref="B136:G136"/>
    <mergeCell ref="I136:K136"/>
    <mergeCell ref="B137:G137"/>
    <mergeCell ref="I137:K137"/>
  </mergeCells>
  <conditionalFormatting sqref="J147:J196 N147:N196">
    <cfRule type="expression" priority="141">
      <formula>#REF!="Si"</formula>
    </cfRule>
  </conditionalFormatting>
  <conditionalFormatting sqref="L125:Q146">
    <cfRule type="containsText" dxfId="10" priority="128" operator="containsText" text="Si">
      <formula>NOT(ISERROR(SEARCH("Si",L125)))</formula>
    </cfRule>
  </conditionalFormatting>
  <conditionalFormatting sqref="L197:Q344">
    <cfRule type="containsText" dxfId="9" priority="2" operator="containsText" text="Si">
      <formula>NOT(ISERROR(SEARCH("Si",L197)))</formula>
    </cfRule>
  </conditionalFormatting>
  <conditionalFormatting sqref="R125:R132 R140:R146">
    <cfRule type="iconSet" priority="136">
      <iconSet iconSet="3Flags" reverse="1">
        <cfvo type="percent" val="0"/>
        <cfvo type="percent" val="33"/>
        <cfvo type="percent" val="67"/>
      </iconSet>
    </cfRule>
  </conditionalFormatting>
  <conditionalFormatting sqref="R126:R132 R140:R146">
    <cfRule type="iconSet" priority="140">
      <iconSet iconSet="3Flags" reverse="1">
        <cfvo type="percent" val="0"/>
        <cfvo type="percent" val="33"/>
        <cfvo type="percent" val="67"/>
      </iconSet>
    </cfRule>
  </conditionalFormatting>
  <conditionalFormatting sqref="R133:R139">
    <cfRule type="iconSet" priority="129">
      <iconSet iconSet="3Flags" reverse="1">
        <cfvo type="percent" val="0"/>
        <cfvo type="percent" val="33"/>
        <cfvo type="percent" val="67"/>
      </iconSet>
    </cfRule>
    <cfRule type="iconSet" priority="133">
      <iconSet iconSet="3Flags" reverse="1">
        <cfvo type="percent" val="0"/>
        <cfvo type="percent" val="33"/>
        <cfvo type="percent" val="67"/>
      </iconSet>
    </cfRule>
  </conditionalFormatting>
  <conditionalFormatting sqref="R197:R204 R212:R218">
    <cfRule type="iconSet" priority="122">
      <iconSet iconSet="3Flags" reverse="1">
        <cfvo type="percent" val="0"/>
        <cfvo type="percent" val="33"/>
        <cfvo type="percent" val="67"/>
      </iconSet>
    </cfRule>
  </conditionalFormatting>
  <conditionalFormatting sqref="R198:R204 R212:R218">
    <cfRule type="iconSet" priority="126">
      <iconSet iconSet="3Flags" reverse="1">
        <cfvo type="percent" val="0"/>
        <cfvo type="percent" val="33"/>
        <cfvo type="percent" val="67"/>
      </iconSet>
    </cfRule>
  </conditionalFormatting>
  <conditionalFormatting sqref="R205:R211">
    <cfRule type="iconSet" priority="115">
      <iconSet iconSet="3Flags" reverse="1">
        <cfvo type="percent" val="0"/>
        <cfvo type="percent" val="33"/>
        <cfvo type="percent" val="67"/>
      </iconSet>
    </cfRule>
    <cfRule type="iconSet" priority="119">
      <iconSet iconSet="3Flags" reverse="1">
        <cfvo type="percent" val="0"/>
        <cfvo type="percent" val="33"/>
        <cfvo type="percent" val="67"/>
      </iconSet>
    </cfRule>
  </conditionalFormatting>
  <conditionalFormatting sqref="R219 R234:R240 R221:R226">
    <cfRule type="iconSet" priority="107">
      <iconSet iconSet="3Flags" reverse="1">
        <cfvo type="percent" val="0"/>
        <cfvo type="percent" val="33"/>
        <cfvo type="percent" val="67"/>
      </iconSet>
    </cfRule>
  </conditionalFormatting>
  <conditionalFormatting sqref="R220">
    <cfRule type="iconSet" priority="3">
      <iconSet iconSet="3Flags" reverse="1">
        <cfvo type="percent" val="0"/>
        <cfvo type="percent" val="33"/>
        <cfvo type="percent" val="67"/>
      </iconSet>
    </cfRule>
  </conditionalFormatting>
  <conditionalFormatting sqref="R221:R226 R234:R240">
    <cfRule type="iconSet" priority="111">
      <iconSet iconSet="3Flags" reverse="1">
        <cfvo type="percent" val="0"/>
        <cfvo type="percent" val="33"/>
        <cfvo type="percent" val="67"/>
      </iconSet>
    </cfRule>
  </conditionalFormatting>
  <conditionalFormatting sqref="R227:R233">
    <cfRule type="iconSet" priority="104">
      <iconSet iconSet="3Flags" reverse="1">
        <cfvo type="percent" val="0"/>
        <cfvo type="percent" val="33"/>
        <cfvo type="percent" val="67"/>
      </iconSet>
    </cfRule>
    <cfRule type="iconSet" priority="100">
      <iconSet iconSet="3Flags" reverse="1">
        <cfvo type="percent" val="0"/>
        <cfvo type="percent" val="33"/>
        <cfvo type="percent" val="67"/>
      </iconSet>
    </cfRule>
  </conditionalFormatting>
  <conditionalFormatting sqref="R241:R246 R254:R260">
    <cfRule type="iconSet" priority="83">
      <iconSet iconSet="3Flags" reverse="1">
        <cfvo type="percent" val="0"/>
        <cfvo type="percent" val="33"/>
        <cfvo type="percent" val="67"/>
      </iconSet>
    </cfRule>
  </conditionalFormatting>
  <conditionalFormatting sqref="R241:R246">
    <cfRule type="iconSet" priority="79">
      <iconSet iconSet="3Flags" reverse="1">
        <cfvo type="percent" val="0"/>
        <cfvo type="percent" val="33"/>
        <cfvo type="percent" val="67"/>
      </iconSet>
    </cfRule>
  </conditionalFormatting>
  <conditionalFormatting sqref="R247:R253">
    <cfRule type="iconSet" priority="76">
      <iconSet iconSet="3Flags" reverse="1">
        <cfvo type="percent" val="0"/>
        <cfvo type="percent" val="33"/>
        <cfvo type="percent" val="67"/>
      </iconSet>
    </cfRule>
    <cfRule type="iconSet" priority="72">
      <iconSet iconSet="3Flags" reverse="1">
        <cfvo type="percent" val="0"/>
        <cfvo type="percent" val="33"/>
        <cfvo type="percent" val="67"/>
      </iconSet>
    </cfRule>
  </conditionalFormatting>
  <conditionalFormatting sqref="R261:R266 R274:R280">
    <cfRule type="iconSet" priority="69">
      <iconSet iconSet="3Flags" reverse="1">
        <cfvo type="percent" val="0"/>
        <cfvo type="percent" val="33"/>
        <cfvo type="percent" val="67"/>
      </iconSet>
    </cfRule>
  </conditionalFormatting>
  <conditionalFormatting sqref="R261:R266">
    <cfRule type="iconSet" priority="65">
      <iconSet iconSet="3Flags" reverse="1">
        <cfvo type="percent" val="0"/>
        <cfvo type="percent" val="33"/>
        <cfvo type="percent" val="67"/>
      </iconSet>
    </cfRule>
  </conditionalFormatting>
  <conditionalFormatting sqref="R267:R273">
    <cfRule type="iconSet" priority="62">
      <iconSet iconSet="3Flags" reverse="1">
        <cfvo type="percent" val="0"/>
        <cfvo type="percent" val="33"/>
        <cfvo type="percent" val="67"/>
      </iconSet>
    </cfRule>
    <cfRule type="iconSet" priority="58">
      <iconSet iconSet="3Flags" reverse="1">
        <cfvo type="percent" val="0"/>
        <cfvo type="percent" val="33"/>
        <cfvo type="percent" val="67"/>
      </iconSet>
    </cfRule>
  </conditionalFormatting>
  <conditionalFormatting sqref="R281:R286 R294:R300">
    <cfRule type="iconSet" priority="55">
      <iconSet iconSet="3Flags" reverse="1">
        <cfvo type="percent" val="0"/>
        <cfvo type="percent" val="33"/>
        <cfvo type="percent" val="67"/>
      </iconSet>
    </cfRule>
  </conditionalFormatting>
  <conditionalFormatting sqref="R281:R286">
    <cfRule type="iconSet" priority="51">
      <iconSet iconSet="3Flags" reverse="1">
        <cfvo type="percent" val="0"/>
        <cfvo type="percent" val="33"/>
        <cfvo type="percent" val="67"/>
      </iconSet>
    </cfRule>
  </conditionalFormatting>
  <conditionalFormatting sqref="R287:R293">
    <cfRule type="iconSet" priority="44">
      <iconSet iconSet="3Flags" reverse="1">
        <cfvo type="percent" val="0"/>
        <cfvo type="percent" val="33"/>
        <cfvo type="percent" val="67"/>
      </iconSet>
    </cfRule>
    <cfRule type="iconSet" priority="48">
      <iconSet iconSet="3Flags" reverse="1">
        <cfvo type="percent" val="0"/>
        <cfvo type="percent" val="33"/>
        <cfvo type="percent" val="67"/>
      </iconSet>
    </cfRule>
  </conditionalFormatting>
  <conditionalFormatting sqref="R301:R306 R314:R320">
    <cfRule type="iconSet" priority="41">
      <iconSet iconSet="3Flags" reverse="1">
        <cfvo type="percent" val="0"/>
        <cfvo type="percent" val="33"/>
        <cfvo type="percent" val="67"/>
      </iconSet>
    </cfRule>
  </conditionalFormatting>
  <conditionalFormatting sqref="R301:R306">
    <cfRule type="iconSet" priority="37">
      <iconSet iconSet="3Flags" reverse="1">
        <cfvo type="percent" val="0"/>
        <cfvo type="percent" val="33"/>
        <cfvo type="percent" val="67"/>
      </iconSet>
    </cfRule>
  </conditionalFormatting>
  <conditionalFormatting sqref="R307:R313">
    <cfRule type="iconSet" priority="30">
      <iconSet iconSet="3Flags" reverse="1">
        <cfvo type="percent" val="0"/>
        <cfvo type="percent" val="33"/>
        <cfvo type="percent" val="67"/>
      </iconSet>
    </cfRule>
    <cfRule type="iconSet" priority="34">
      <iconSet iconSet="3Flags" reverse="1">
        <cfvo type="percent" val="0"/>
        <cfvo type="percent" val="33"/>
        <cfvo type="percent" val="67"/>
      </iconSet>
    </cfRule>
  </conditionalFormatting>
  <conditionalFormatting sqref="R321:R324">
    <cfRule type="iconSet" priority="23">
      <iconSet iconSet="3Flags" reverse="1">
        <cfvo type="percent" val="0"/>
        <cfvo type="percent" val="33"/>
        <cfvo type="percent" val="67"/>
      </iconSet>
    </cfRule>
    <cfRule type="iconSet" priority="27">
      <iconSet iconSet="3Flags" reverse="1">
        <cfvo type="percent" val="0"/>
        <cfvo type="percent" val="33"/>
        <cfvo type="percent" val="67"/>
      </iconSet>
    </cfRule>
  </conditionalFormatting>
  <conditionalFormatting sqref="R325:R330 R338:R344">
    <cfRule type="iconSet" priority="20">
      <iconSet iconSet="3Flags" reverse="1">
        <cfvo type="percent" val="0"/>
        <cfvo type="percent" val="33"/>
        <cfvo type="percent" val="67"/>
      </iconSet>
    </cfRule>
  </conditionalFormatting>
  <conditionalFormatting sqref="R325:R330">
    <cfRule type="iconSet" priority="16">
      <iconSet iconSet="3Flags" reverse="1">
        <cfvo type="percent" val="0"/>
        <cfvo type="percent" val="33"/>
        <cfvo type="percent" val="67"/>
      </iconSet>
    </cfRule>
  </conditionalFormatting>
  <conditionalFormatting sqref="R331:R337">
    <cfRule type="iconSet" priority="13">
      <iconSet iconSet="3Flags" reverse="1">
        <cfvo type="percent" val="0"/>
        <cfvo type="percent" val="33"/>
        <cfvo type="percent" val="67"/>
      </iconSet>
    </cfRule>
    <cfRule type="iconSet" priority="9">
      <iconSet iconSet="3Flags" reverse="1">
        <cfvo type="percent" val="0"/>
        <cfvo type="percent" val="33"/>
        <cfvo type="percent" val="67"/>
      </iconSet>
    </cfRule>
  </conditionalFormatting>
  <conditionalFormatting sqref="S125:U146">
    <cfRule type="containsText" dxfId="8" priority="131" operator="containsText" text="No">
      <formula>NOT(ISERROR(SEARCH("No",S125)))</formula>
    </cfRule>
  </conditionalFormatting>
  <conditionalFormatting sqref="S197:U344">
    <cfRule type="containsText" dxfId="7" priority="5" operator="containsText" text="No">
      <formula>NOT(ISERROR(SEARCH("No",S197)))</formula>
    </cfRule>
  </conditionalFormatting>
  <conditionalFormatting sqref="V125:V132 V140:V146">
    <cfRule type="iconSet" priority="134">
      <iconSet reverse="1">
        <cfvo type="percent" val="0"/>
        <cfvo type="num" val="4"/>
        <cfvo type="num" val="7"/>
      </iconSet>
    </cfRule>
  </conditionalFormatting>
  <conditionalFormatting sqref="V133:V139">
    <cfRule type="iconSet" priority="127">
      <iconSet reverse="1">
        <cfvo type="percent" val="0"/>
        <cfvo type="num" val="4"/>
        <cfvo type="num" val="7"/>
      </iconSet>
    </cfRule>
  </conditionalFormatting>
  <conditionalFormatting sqref="V197:V204 V212:V218">
    <cfRule type="iconSet" priority="120">
      <iconSet reverse="1">
        <cfvo type="percent" val="0"/>
        <cfvo type="num" val="4"/>
        <cfvo type="num" val="7"/>
      </iconSet>
    </cfRule>
  </conditionalFormatting>
  <conditionalFormatting sqref="V205:V211">
    <cfRule type="iconSet" priority="113">
      <iconSet reverse="1">
        <cfvo type="percent" val="0"/>
        <cfvo type="num" val="4"/>
        <cfvo type="num" val="7"/>
      </iconSet>
    </cfRule>
  </conditionalFormatting>
  <conditionalFormatting sqref="V219 V234:V240 V221:V226">
    <cfRule type="iconSet" priority="105">
      <iconSet reverse="1">
        <cfvo type="percent" val="0"/>
        <cfvo type="num" val="4"/>
        <cfvo type="num" val="7"/>
      </iconSet>
    </cfRule>
  </conditionalFormatting>
  <conditionalFormatting sqref="V220">
    <cfRule type="iconSet" priority="1">
      <iconSet reverse="1">
        <cfvo type="percent" val="0"/>
        <cfvo type="num" val="4"/>
        <cfvo type="num" val="7"/>
      </iconSet>
    </cfRule>
  </conditionalFormatting>
  <conditionalFormatting sqref="V227:V233">
    <cfRule type="iconSet" priority="98">
      <iconSet reverse="1">
        <cfvo type="percent" val="0"/>
        <cfvo type="num" val="4"/>
        <cfvo type="num" val="7"/>
      </iconSet>
    </cfRule>
  </conditionalFormatting>
  <conditionalFormatting sqref="V241:V246 V254:V260">
    <cfRule type="iconSet" priority="77">
      <iconSet reverse="1">
        <cfvo type="percent" val="0"/>
        <cfvo type="num" val="4"/>
        <cfvo type="num" val="7"/>
      </iconSet>
    </cfRule>
  </conditionalFormatting>
  <conditionalFormatting sqref="V247:V253">
    <cfRule type="iconSet" priority="70">
      <iconSet reverse="1">
        <cfvo type="percent" val="0"/>
        <cfvo type="num" val="4"/>
        <cfvo type="num" val="7"/>
      </iconSet>
    </cfRule>
  </conditionalFormatting>
  <conditionalFormatting sqref="V261:V266 V274:V280">
    <cfRule type="iconSet" priority="63">
      <iconSet reverse="1">
        <cfvo type="percent" val="0"/>
        <cfvo type="num" val="4"/>
        <cfvo type="num" val="7"/>
      </iconSet>
    </cfRule>
  </conditionalFormatting>
  <conditionalFormatting sqref="V267:V273">
    <cfRule type="iconSet" priority="56">
      <iconSet reverse="1">
        <cfvo type="percent" val="0"/>
        <cfvo type="num" val="4"/>
        <cfvo type="num" val="7"/>
      </iconSet>
    </cfRule>
  </conditionalFormatting>
  <conditionalFormatting sqref="V281:V286 V294:V300">
    <cfRule type="iconSet" priority="49">
      <iconSet reverse="1">
        <cfvo type="percent" val="0"/>
        <cfvo type="num" val="4"/>
        <cfvo type="num" val="7"/>
      </iconSet>
    </cfRule>
  </conditionalFormatting>
  <conditionalFormatting sqref="V287:V293">
    <cfRule type="iconSet" priority="42">
      <iconSet reverse="1">
        <cfvo type="percent" val="0"/>
        <cfvo type="num" val="4"/>
        <cfvo type="num" val="7"/>
      </iconSet>
    </cfRule>
  </conditionalFormatting>
  <conditionalFormatting sqref="V301:V306 V314:V320">
    <cfRule type="iconSet" priority="35">
      <iconSet reverse="1">
        <cfvo type="percent" val="0"/>
        <cfvo type="num" val="4"/>
        <cfvo type="num" val="7"/>
      </iconSet>
    </cfRule>
  </conditionalFormatting>
  <conditionalFormatting sqref="V307:V313">
    <cfRule type="iconSet" priority="28">
      <iconSet reverse="1">
        <cfvo type="percent" val="0"/>
        <cfvo type="num" val="4"/>
        <cfvo type="num" val="7"/>
      </iconSet>
    </cfRule>
  </conditionalFormatting>
  <conditionalFormatting sqref="V321:V324">
    <cfRule type="iconSet" priority="21">
      <iconSet reverse="1">
        <cfvo type="percent" val="0"/>
        <cfvo type="num" val="4"/>
        <cfvo type="num" val="7"/>
      </iconSet>
    </cfRule>
  </conditionalFormatting>
  <conditionalFormatting sqref="V325:V330 V338:V344">
    <cfRule type="iconSet" priority="14">
      <iconSet reverse="1">
        <cfvo type="percent" val="0"/>
        <cfvo type="num" val="4"/>
        <cfvo type="num" val="7"/>
      </iconSet>
    </cfRule>
  </conditionalFormatting>
  <conditionalFormatting sqref="V331:V337">
    <cfRule type="iconSet" priority="7">
      <iconSet reverse="1">
        <cfvo type="percent" val="0"/>
        <cfvo type="num" val="4"/>
        <cfvo type="num" val="7"/>
      </iconSet>
    </cfRule>
  </conditionalFormatting>
  <conditionalFormatting sqref="W125:W146">
    <cfRule type="containsText" dxfId="6" priority="132" operator="containsText" text="Si">
      <formula>NOT(ISERROR(SEARCH("Si",W125)))</formula>
    </cfRule>
  </conditionalFormatting>
  <conditionalFormatting sqref="W197:W344">
    <cfRule type="containsText" dxfId="5" priority="6" operator="containsText" text="Si">
      <formula>NOT(ISERROR(SEARCH("Si",W197)))</formula>
    </cfRule>
  </conditionalFormatting>
  <dataValidations xWindow="729" yWindow="908" count="8">
    <dataValidation type="list" allowBlank="1" showInputMessage="1" showErrorMessage="1" sqref="E148:G196" xr:uid="{00000000-0002-0000-0100-000000000000}">
      <formula1>$D$1:$D$16</formula1>
    </dataValidation>
    <dataValidation type="list" allowBlank="1" showInputMessage="1" showErrorMessage="1" prompt="Seleccionar" sqref="I147:I196 E73:E75 W125:W146 G73:H75 K73:K75 W197:W344" xr:uid="{00000000-0002-0000-0100-000001000000}">
      <formula1>$M$1:$M$2</formula1>
    </dataValidation>
    <dataValidation type="list" allowBlank="1" showInputMessage="1" showErrorMessage="1" prompt="Seleccionar" sqref="K147:K196" xr:uid="{00000000-0002-0000-0100-000002000000}">
      <formula1>#REF!</formula1>
    </dataValidation>
    <dataValidation allowBlank="1" showInputMessage="1" showErrorMessage="1" prompt="Indicar Fecha" sqref="F73:F75 L73:L75 I73:I75" xr:uid="{00000000-0002-0000-0100-000003000000}"/>
    <dataValidation type="list" allowBlank="1" showInputMessage="1" showErrorMessage="1" errorTitle="Seleccionar" error="Seleccione una opción" prompt="Seleccionar" sqref="L125:Q146 S125:U146 L197:Q344 S197:U344" xr:uid="{00000000-0002-0000-0100-000004000000}">
      <formula1>$M$1:$M$2</formula1>
    </dataValidation>
    <dataValidation type="list" allowBlank="1" showInputMessage="1" showErrorMessage="1" error="Seleccione una opción" sqref="I126:K146 I198:K218 I221:K344" xr:uid="{00000000-0002-0000-0100-000005000000}">
      <formula1>$C$1:$C$24</formula1>
    </dataValidation>
    <dataValidation type="list" allowBlank="1" showInputMessage="1" showErrorMessage="1" error="Seleccione una opción" sqref="I125:K125 I197:K197 I219:K220" xr:uid="{00000000-0002-0000-0100-000006000000}">
      <formula1>$C$1:$C$15</formula1>
    </dataValidation>
    <dataValidation type="date" allowBlank="1" showInputMessage="1" showErrorMessage="1" error="Introducir con formato DD/MM/AAAA" prompt="DD/MM/AAAA" sqref="D67:E69" xr:uid="{00000000-0002-0000-0100-000007000000}">
      <formula1>42370</formula1>
      <formula2>73415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indexed="11"/>
    <pageSetUpPr fitToPage="1"/>
  </sheetPr>
  <dimension ref="B1:AF57"/>
  <sheetViews>
    <sheetView showGridLines="0" showZeros="0" tabSelected="1" zoomScale="55" zoomScaleNormal="55" workbookViewId="0">
      <pane ySplit="14" topLeftCell="A15" activePane="bottomLeft" state="frozen"/>
      <selection pane="bottomLeft" activeCell="D18" sqref="D18"/>
    </sheetView>
  </sheetViews>
  <sheetFormatPr baseColWidth="10" defaultColWidth="0" defaultRowHeight="12.5" zeroHeight="1"/>
  <cols>
    <col min="1" max="1" width="6.453125" style="15" customWidth="1"/>
    <col min="2" max="2" width="8.54296875" style="97" customWidth="1"/>
    <col min="3" max="3" width="73" style="15" customWidth="1"/>
    <col min="4" max="4" width="11.26953125" style="154" customWidth="1"/>
    <col min="5" max="5" width="6.26953125" style="15" customWidth="1"/>
    <col min="6" max="7" width="19.7265625" style="15" customWidth="1"/>
    <col min="8" max="8" width="14.453125" style="97" customWidth="1"/>
    <col min="9" max="9" width="10.453125" style="97" bestFit="1" customWidth="1"/>
    <col min="10" max="18" width="11.453125" style="15" customWidth="1"/>
    <col min="19" max="19" width="12.81640625" style="15" customWidth="1"/>
    <col min="20" max="16384" width="0" style="15" hidden="1"/>
  </cols>
  <sheetData>
    <row r="1" spans="2:32" ht="12.65" hidden="1" customHeight="1">
      <c r="B1" s="106"/>
      <c r="E1" s="97" t="s">
        <v>37</v>
      </c>
      <c r="H1" s="97" t="s">
        <v>37</v>
      </c>
    </row>
    <row r="2" spans="2:32" ht="12.65" hidden="1" customHeight="1">
      <c r="B2" s="106"/>
      <c r="E2" s="97" t="s">
        <v>38</v>
      </c>
      <c r="H2" s="97" t="s">
        <v>38</v>
      </c>
    </row>
    <row r="3" spans="2:32" ht="12.65" customHeight="1">
      <c r="B3" s="106"/>
    </row>
    <row r="4" spans="2:32" s="12" customFormat="1" ht="18.5">
      <c r="B4" s="107" t="s">
        <v>88</v>
      </c>
      <c r="C4" s="10"/>
      <c r="D4" s="155"/>
      <c r="E4" s="10"/>
      <c r="F4" s="10"/>
      <c r="G4" s="10"/>
      <c r="H4" s="98"/>
      <c r="I4" s="98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2:32" s="12" customFormat="1" ht="20.5" customHeight="1">
      <c r="B5" s="107" t="s">
        <v>89</v>
      </c>
      <c r="C5" s="1"/>
      <c r="D5" s="146"/>
      <c r="E5" s="1"/>
      <c r="F5" s="13"/>
      <c r="G5" s="13"/>
      <c r="H5" s="98"/>
      <c r="I5" s="98"/>
      <c r="J5" s="13"/>
      <c r="K5" s="13"/>
      <c r="L5" s="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s="12" customFormat="1" ht="20.5" customHeight="1">
      <c r="B6" s="107" t="s">
        <v>90</v>
      </c>
      <c r="C6" s="1"/>
      <c r="D6" s="146"/>
      <c r="E6" s="1"/>
      <c r="F6" s="14"/>
      <c r="G6" s="14"/>
      <c r="H6" s="98"/>
      <c r="I6" s="98"/>
      <c r="J6" s="14"/>
      <c r="K6" s="14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2:32" s="12" customFormat="1" ht="20.5" customHeight="1">
      <c r="B7" s="131" t="str">
        <f>+'1.CONTEXTO'!B54</f>
        <v xml:space="preserve">Administración de Riesgos de </v>
      </c>
      <c r="C7" s="1"/>
      <c r="D7" s="146"/>
      <c r="E7" s="1"/>
      <c r="F7" s="14"/>
      <c r="G7" s="38"/>
      <c r="H7" s="99"/>
      <c r="I7" s="99"/>
      <c r="J7" s="14"/>
      <c r="K7" s="14"/>
      <c r="L7" s="1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s="12" customFormat="1" ht="20.5" customHeight="1">
      <c r="B8" s="108" t="s">
        <v>91</v>
      </c>
      <c r="C8" s="5"/>
      <c r="D8" s="147"/>
      <c r="E8" s="5"/>
      <c r="F8" s="14"/>
      <c r="G8" s="14"/>
      <c r="H8" s="100"/>
      <c r="I8" s="100"/>
      <c r="J8" s="14"/>
      <c r="K8" s="14"/>
      <c r="L8" s="1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2:32" s="12" customFormat="1" ht="20.5" customHeight="1">
      <c r="B9" s="108"/>
      <c r="C9" s="5"/>
      <c r="D9" s="147"/>
      <c r="E9" s="5"/>
      <c r="F9" s="14"/>
      <c r="G9" s="14"/>
      <c r="H9" s="100"/>
      <c r="I9" s="100"/>
      <c r="J9" s="14"/>
      <c r="K9" s="14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2:32" s="12" customFormat="1" ht="20.5" customHeight="1">
      <c r="B10" s="108"/>
      <c r="C10" s="5"/>
      <c r="D10" s="147"/>
      <c r="E10" s="5"/>
      <c r="F10" s="14"/>
      <c r="G10" s="14"/>
      <c r="H10" s="100"/>
      <c r="I10" s="100"/>
      <c r="J10" s="14"/>
      <c r="K10" s="14"/>
      <c r="L10" s="1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2:32" ht="9" customHeight="1"/>
    <row r="12" spans="2:32" s="16" customFormat="1" ht="15" customHeight="1">
      <c r="B12" s="261" t="s">
        <v>92</v>
      </c>
      <c r="C12" s="269" t="s">
        <v>93</v>
      </c>
      <c r="D12" s="264" t="s">
        <v>94</v>
      </c>
      <c r="E12" s="265"/>
      <c r="F12" s="264" t="s">
        <v>95</v>
      </c>
      <c r="G12" s="265"/>
      <c r="H12" s="271" t="s">
        <v>144</v>
      </c>
      <c r="I12" s="268" t="s">
        <v>145</v>
      </c>
    </row>
    <row r="13" spans="2:32" s="16" customFormat="1" ht="18.75" customHeight="1">
      <c r="B13" s="262"/>
      <c r="C13" s="270"/>
      <c r="D13" s="268"/>
      <c r="E13" s="274"/>
      <c r="F13" s="266"/>
      <c r="G13" s="267"/>
      <c r="H13" s="272"/>
      <c r="I13" s="268"/>
    </row>
    <row r="14" spans="2:32" s="16" customFormat="1" ht="49.5" customHeight="1">
      <c r="B14" s="263"/>
      <c r="C14" s="270"/>
      <c r="D14" s="268"/>
      <c r="E14" s="274"/>
      <c r="F14" s="153" t="s">
        <v>96</v>
      </c>
      <c r="G14" s="153" t="s">
        <v>97</v>
      </c>
      <c r="H14" s="273"/>
      <c r="I14" s="268"/>
    </row>
    <row r="15" spans="2:32" s="19" customFormat="1" ht="41.5" customHeight="1">
      <c r="B15" s="101" t="s">
        <v>98</v>
      </c>
      <c r="C15" s="89"/>
      <c r="D15" s="156" t="str">
        <f>+IF(E15="SI",1,"")</f>
        <v/>
      </c>
      <c r="E15" s="109" t="s">
        <v>38</v>
      </c>
      <c r="F15" s="90">
        <v>4</v>
      </c>
      <c r="G15" s="90">
        <v>4</v>
      </c>
      <c r="H15" s="101" t="s">
        <v>37</v>
      </c>
      <c r="I15" s="101" t="s">
        <v>99</v>
      </c>
    </row>
    <row r="16" spans="2:32" ht="41.5" customHeight="1">
      <c r="B16" s="102" t="s">
        <v>100</v>
      </c>
      <c r="C16" s="91"/>
      <c r="D16" s="157">
        <f t="shared" ref="D16:D32" si="0">+IF(E16="SI",1,"")</f>
        <v>1</v>
      </c>
      <c r="E16" s="111" t="s">
        <v>37</v>
      </c>
      <c r="F16" s="92">
        <v>1</v>
      </c>
      <c r="G16" s="92">
        <v>1</v>
      </c>
      <c r="H16" s="102" t="s">
        <v>38</v>
      </c>
      <c r="I16" s="102" t="s">
        <v>99</v>
      </c>
      <c r="K16" s="19"/>
    </row>
    <row r="17" spans="2:18" ht="41.5" customHeight="1">
      <c r="B17" s="101" t="s">
        <v>101</v>
      </c>
      <c r="C17" s="89"/>
      <c r="D17" s="156" t="str">
        <f t="shared" si="0"/>
        <v/>
      </c>
      <c r="E17" s="109"/>
      <c r="F17" s="90"/>
      <c r="G17" s="90"/>
      <c r="H17" s="101" t="s">
        <v>37</v>
      </c>
      <c r="I17" s="101"/>
    </row>
    <row r="18" spans="2:18" ht="41.5" customHeight="1">
      <c r="B18" s="102" t="s">
        <v>102</v>
      </c>
      <c r="C18" s="91"/>
      <c r="D18" s="157">
        <f t="shared" si="0"/>
        <v>1</v>
      </c>
      <c r="E18" s="111" t="s">
        <v>37</v>
      </c>
      <c r="F18" s="92"/>
      <c r="G18" s="92"/>
      <c r="H18" s="102" t="s">
        <v>37</v>
      </c>
      <c r="I18" s="102"/>
    </row>
    <row r="19" spans="2:18" ht="41.5" customHeight="1">
      <c r="B19" s="101" t="s">
        <v>103</v>
      </c>
      <c r="C19" s="89"/>
      <c r="D19" s="156" t="str">
        <f t="shared" si="0"/>
        <v/>
      </c>
      <c r="E19" s="109"/>
      <c r="F19" s="90"/>
      <c r="G19" s="90"/>
      <c r="H19" s="101" t="s">
        <v>38</v>
      </c>
      <c r="I19" s="101"/>
    </row>
    <row r="20" spans="2:18" ht="41.5" customHeight="1">
      <c r="B20" s="102" t="s">
        <v>104</v>
      </c>
      <c r="C20" s="91"/>
      <c r="D20" s="157" t="str">
        <f t="shared" si="0"/>
        <v/>
      </c>
      <c r="E20" s="111"/>
      <c r="F20" s="92"/>
      <c r="G20" s="92"/>
      <c r="H20" s="102"/>
      <c r="I20" s="102"/>
    </row>
    <row r="21" spans="2:18" ht="41.5" customHeight="1">
      <c r="B21" s="101" t="s">
        <v>105</v>
      </c>
      <c r="C21" s="89"/>
      <c r="D21" s="156" t="str">
        <f t="shared" si="0"/>
        <v/>
      </c>
      <c r="E21" s="109"/>
      <c r="F21" s="90"/>
      <c r="G21" s="90"/>
      <c r="H21" s="101"/>
      <c r="I21" s="101"/>
    </row>
    <row r="22" spans="2:18" ht="41.5" customHeight="1">
      <c r="B22" s="102" t="s">
        <v>106</v>
      </c>
      <c r="C22" s="91"/>
      <c r="D22" s="157" t="str">
        <f t="shared" si="0"/>
        <v/>
      </c>
      <c r="E22" s="111"/>
      <c r="F22" s="92"/>
      <c r="G22" s="92"/>
      <c r="H22" s="102"/>
      <c r="I22" s="102"/>
    </row>
    <row r="23" spans="2:18" ht="41.5" customHeight="1">
      <c r="B23" s="101" t="s">
        <v>107</v>
      </c>
      <c r="C23" s="89"/>
      <c r="D23" s="156" t="str">
        <f t="shared" si="0"/>
        <v/>
      </c>
      <c r="E23" s="109"/>
      <c r="F23" s="90"/>
      <c r="G23" s="90"/>
      <c r="H23" s="101"/>
      <c r="I23" s="101"/>
    </row>
    <row r="24" spans="2:18" ht="41.5" customHeight="1">
      <c r="B24" s="102" t="s">
        <v>108</v>
      </c>
      <c r="C24" s="91"/>
      <c r="D24" s="157" t="str">
        <f t="shared" si="0"/>
        <v/>
      </c>
      <c r="E24" s="111"/>
      <c r="F24" s="92"/>
      <c r="G24" s="92"/>
      <c r="H24" s="102"/>
      <c r="I24" s="102"/>
    </row>
    <row r="25" spans="2:18" ht="41.5" customHeight="1">
      <c r="B25" s="101" t="s">
        <v>109</v>
      </c>
      <c r="C25" s="89"/>
      <c r="D25" s="156" t="str">
        <f t="shared" si="0"/>
        <v/>
      </c>
      <c r="E25" s="109"/>
      <c r="F25" s="90"/>
      <c r="G25" s="90"/>
      <c r="H25" s="101"/>
      <c r="I25" s="101"/>
    </row>
    <row r="26" spans="2:18" ht="41.5" customHeight="1">
      <c r="B26" s="102" t="s">
        <v>110</v>
      </c>
      <c r="C26" s="91"/>
      <c r="D26" s="157" t="str">
        <f t="shared" si="0"/>
        <v/>
      </c>
      <c r="E26" s="111"/>
      <c r="F26" s="92"/>
      <c r="G26" s="92"/>
      <c r="H26" s="102"/>
      <c r="I26" s="102"/>
      <c r="Q26" s="22"/>
      <c r="R26" s="145"/>
    </row>
    <row r="27" spans="2:18" ht="41.5" customHeight="1">
      <c r="B27" s="103" t="s">
        <v>111</v>
      </c>
      <c r="C27" s="17"/>
      <c r="D27" s="156" t="str">
        <f t="shared" si="0"/>
        <v/>
      </c>
      <c r="E27" s="109"/>
      <c r="F27" s="18"/>
      <c r="G27" s="18"/>
      <c r="H27" s="101"/>
      <c r="I27" s="101"/>
    </row>
    <row r="28" spans="2:18" ht="41.5" customHeight="1">
      <c r="B28" s="105" t="s">
        <v>112</v>
      </c>
      <c r="C28" s="20"/>
      <c r="D28" s="157" t="str">
        <f t="shared" si="0"/>
        <v/>
      </c>
      <c r="E28" s="110"/>
      <c r="F28" s="21"/>
      <c r="G28" s="21"/>
      <c r="H28" s="102"/>
      <c r="I28" s="102"/>
    </row>
    <row r="29" spans="2:18" ht="41.5" customHeight="1">
      <c r="B29" s="103" t="s">
        <v>113</v>
      </c>
      <c r="C29" s="17"/>
      <c r="D29" s="156" t="str">
        <f t="shared" si="0"/>
        <v/>
      </c>
      <c r="E29" s="109"/>
      <c r="F29" s="18"/>
      <c r="G29" s="18"/>
      <c r="H29" s="101"/>
      <c r="I29" s="101"/>
    </row>
    <row r="30" spans="2:18" ht="41.5" customHeight="1">
      <c r="B30" s="105" t="s">
        <v>114</v>
      </c>
      <c r="C30" s="20"/>
      <c r="D30" s="157" t="str">
        <f t="shared" si="0"/>
        <v/>
      </c>
      <c r="E30" s="110"/>
      <c r="F30" s="21"/>
      <c r="G30" s="21"/>
      <c r="H30" s="102"/>
      <c r="I30" s="102"/>
    </row>
    <row r="31" spans="2:18" ht="41.5" customHeight="1">
      <c r="B31" s="103" t="s">
        <v>115</v>
      </c>
      <c r="C31" s="17"/>
      <c r="D31" s="156" t="str">
        <f t="shared" si="0"/>
        <v/>
      </c>
      <c r="E31" s="109"/>
      <c r="F31" s="18"/>
      <c r="G31" s="18"/>
      <c r="H31" s="101"/>
      <c r="I31" s="101"/>
    </row>
    <row r="32" spans="2:18" ht="41.5" customHeight="1">
      <c r="B32" s="105" t="s">
        <v>116</v>
      </c>
      <c r="C32" s="20"/>
      <c r="D32" s="157" t="str">
        <f t="shared" si="0"/>
        <v/>
      </c>
      <c r="E32" s="110"/>
      <c r="F32" s="21"/>
      <c r="G32" s="21"/>
      <c r="H32" s="102"/>
      <c r="I32" s="102"/>
    </row>
    <row r="33" spans="2:9" ht="31.5" customHeight="1">
      <c r="B33" s="103"/>
      <c r="C33" s="23"/>
      <c r="D33" s="158"/>
      <c r="E33" s="23"/>
      <c r="F33" s="121"/>
      <c r="G33" s="122"/>
      <c r="H33" s="103"/>
      <c r="I33" s="103"/>
    </row>
    <row r="34" spans="2:9" ht="31.5" customHeight="1">
      <c r="B34" s="104"/>
      <c r="C34" s="24"/>
      <c r="D34" s="159"/>
      <c r="E34" s="24"/>
      <c r="F34" s="25"/>
      <c r="G34" s="25"/>
      <c r="H34" s="104"/>
      <c r="I34" s="104"/>
    </row>
    <row r="36" spans="2:9" ht="12.65" hidden="1" customHeight="1"/>
    <row r="37" spans="2:9" ht="12.65" hidden="1" customHeight="1"/>
    <row r="38" spans="2:9" ht="12.65" hidden="1" customHeight="1"/>
    <row r="39" spans="2:9" ht="12.65" hidden="1" customHeight="1"/>
    <row r="40" spans="2:9" ht="12.65" hidden="1" customHeight="1"/>
    <row r="41" spans="2:9" ht="12.65" hidden="1" customHeight="1"/>
    <row r="42" spans="2:9" ht="12.65" hidden="1" customHeight="1"/>
    <row r="43" spans="2:9" ht="12.65" hidden="1" customHeight="1"/>
    <row r="44" spans="2:9" ht="12.65" hidden="1" customHeight="1"/>
    <row r="45" spans="2:9" ht="12.65" hidden="1" customHeight="1"/>
    <row r="46" spans="2:9" ht="12.65" hidden="1" customHeight="1"/>
    <row r="47" spans="2:9" ht="12.65" hidden="1" customHeight="1"/>
    <row r="48" spans="2:9" ht="12.65" hidden="1" customHeight="1"/>
    <row r="49" ht="12.65" hidden="1" customHeight="1"/>
    <row r="50" ht="12.65" hidden="1" customHeight="1"/>
    <row r="51" ht="12.65" hidden="1" customHeight="1"/>
    <row r="52" ht="12.65" hidden="1" customHeight="1"/>
    <row r="53" ht="12.65" hidden="1" customHeight="1"/>
    <row r="54" ht="12.65" hidden="1" customHeight="1"/>
    <row r="55" ht="12.65" hidden="1" customHeight="1"/>
    <row r="56" ht="12.65" hidden="1" customHeight="1"/>
    <row r="57" ht="12.65" hidden="1" customHeight="1"/>
  </sheetData>
  <mergeCells count="6">
    <mergeCell ref="B12:B14"/>
    <mergeCell ref="F12:G13"/>
    <mergeCell ref="I12:I14"/>
    <mergeCell ref="C12:C14"/>
    <mergeCell ref="H12:H14"/>
    <mergeCell ref="D12:E14"/>
  </mergeCells>
  <phoneticPr fontId="1" type="noConversion"/>
  <conditionalFormatting sqref="D16:D32">
    <cfRule type="iconSet" priority="1">
      <iconSet iconSet="3Flags" reverse="1">
        <cfvo type="percent" val="0"/>
        <cfvo type="percent" val="33"/>
        <cfvo type="percent" val="67"/>
      </iconSet>
    </cfRule>
  </conditionalFormatting>
  <conditionalFormatting sqref="D15:E15">
    <cfRule type="iconSet" priority="3">
      <iconSet iconSet="3Flags" reverse="1">
        <cfvo type="percent" val="0"/>
        <cfvo type="percent" val="33"/>
        <cfvo type="percent" val="67"/>
      </iconSet>
    </cfRule>
  </conditionalFormatting>
  <conditionalFormatting sqref="E16:E32">
    <cfRule type="iconSet" priority="2">
      <iconSet iconSet="3Flags" reverse="1">
        <cfvo type="percent" val="0"/>
        <cfvo type="percent" val="33"/>
        <cfvo type="percent" val="67"/>
      </iconSet>
    </cfRule>
  </conditionalFormatting>
  <conditionalFormatting sqref="H15:I15">
    <cfRule type="cellIs" dxfId="4" priority="6" operator="equal">
      <formula>$H$2</formula>
    </cfRule>
    <cfRule type="cellIs" dxfId="3" priority="7" operator="equal">
      <formula>$H$1</formula>
    </cfRule>
  </conditionalFormatting>
  <conditionalFormatting sqref="H16:I32">
    <cfRule type="cellIs" dxfId="2" priority="4" operator="equal">
      <formula>$H$2</formula>
    </cfRule>
    <cfRule type="cellIs" dxfId="1" priority="5" operator="equal">
      <formula>$H$1</formula>
    </cfRule>
  </conditionalFormatting>
  <dataValidations count="2">
    <dataValidation type="list" allowBlank="1" showInputMessage="1" showErrorMessage="1" sqref="H15:H32" xr:uid="{00000000-0002-0000-0200-000000000000}">
      <formula1>$H$1:$H$2</formula1>
    </dataValidation>
    <dataValidation type="list" allowBlank="1" showInputMessage="1" showErrorMessage="1" sqref="E15:E32" xr:uid="{00000000-0002-0000-0200-000001000000}">
      <formula1>$E$1:$E$2</formula1>
    </dataValidation>
  </dataValidations>
  <printOptions horizontalCentered="1" verticalCentered="1"/>
  <pageMargins left="0" right="0" top="0.19685039370078741" bottom="0.19685039370078741" header="0" footer="0"/>
  <pageSetup scale="7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'1.CONTEXTO'!$G$80:$G$94</xm:f>
          </x14:formula1>
          <xm:sqref>I15:I32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34"/>
  <sheetViews>
    <sheetView topLeftCell="A5" zoomScaleNormal="100" workbookViewId="0">
      <selection activeCell="H26" sqref="H26"/>
    </sheetView>
  </sheetViews>
  <sheetFormatPr baseColWidth="10" defaultColWidth="10.81640625" defaultRowHeight="14.5"/>
  <cols>
    <col min="1" max="1" width="5.1796875" style="93" customWidth="1"/>
    <col min="2" max="2" width="7" style="82" customWidth="1"/>
    <col min="3" max="3" width="30.26953125" style="95" customWidth="1"/>
    <col min="4" max="4" width="24.453125" style="82" customWidth="1"/>
    <col min="5" max="5" width="1.1796875" style="82" customWidth="1"/>
    <col min="6" max="7" width="10.81640625" style="82"/>
    <col min="8" max="10" width="14.453125" style="82" customWidth="1"/>
    <col min="11" max="11" width="1.1796875" style="82" customWidth="1"/>
    <col min="12" max="12" width="13.54296875" style="82" customWidth="1"/>
    <col min="13" max="15" width="12.54296875" style="82" customWidth="1"/>
    <col min="16" max="16" width="34.54296875" style="82" customWidth="1"/>
    <col min="17" max="17" width="0.81640625" style="93" customWidth="1"/>
    <col min="18" max="21" width="15.1796875" style="93" customWidth="1"/>
    <col min="22" max="16384" width="10.81640625" style="93"/>
  </cols>
  <sheetData>
    <row r="1" spans="2:21" hidden="1">
      <c r="C1" s="95" t="s">
        <v>117</v>
      </c>
      <c r="D1"/>
      <c r="E1"/>
      <c r="F1" t="s">
        <v>37</v>
      </c>
      <c r="G1" t="s">
        <v>118</v>
      </c>
      <c r="H1"/>
      <c r="I1"/>
      <c r="L1" s="82" t="s">
        <v>119</v>
      </c>
    </row>
    <row r="2" spans="2:21" hidden="1">
      <c r="D2"/>
      <c r="E2"/>
      <c r="F2" t="s">
        <v>38</v>
      </c>
      <c r="G2" t="s">
        <v>120</v>
      </c>
      <c r="H2"/>
      <c r="I2"/>
      <c r="L2" s="82" t="s">
        <v>121</v>
      </c>
    </row>
    <row r="3" spans="2:21" hidden="1">
      <c r="D3"/>
      <c r="E3"/>
      <c r="F3"/>
      <c r="G3" t="s">
        <v>122</v>
      </c>
      <c r="H3"/>
      <c r="I3"/>
      <c r="L3" s="82" t="s">
        <v>123</v>
      </c>
    </row>
    <row r="4" spans="2:21" hidden="1">
      <c r="D4"/>
      <c r="E4"/>
      <c r="F4"/>
      <c r="G4" t="s">
        <v>124</v>
      </c>
      <c r="H4"/>
      <c r="I4"/>
    </row>
    <row r="5" spans="2:21">
      <c r="D5"/>
      <c r="E5"/>
      <c r="F5"/>
      <c r="G5"/>
      <c r="H5"/>
      <c r="I5"/>
    </row>
    <row r="6" spans="2:21" s="27" customFormat="1">
      <c r="B6" s="146" t="s">
        <v>88</v>
      </c>
    </row>
    <row r="7" spans="2:21" s="27" customFormat="1" ht="15" customHeight="1">
      <c r="B7" s="146" t="s">
        <v>89</v>
      </c>
      <c r="D7" s="6"/>
      <c r="E7" s="6"/>
      <c r="F7" s="6"/>
      <c r="G7" s="6"/>
      <c r="H7" s="6"/>
      <c r="I7" s="6"/>
      <c r="J7" s="6"/>
      <c r="K7" s="6"/>
    </row>
    <row r="8" spans="2:21" s="27" customFormat="1" ht="15" customHeight="1">
      <c r="B8" s="147" t="str">
        <f>+'2.HEAT MAP'!B7</f>
        <v xml:space="preserve">Administración de Riesgos de </v>
      </c>
      <c r="D8" s="6"/>
      <c r="E8" s="6"/>
      <c r="F8" s="6"/>
      <c r="G8" s="6"/>
      <c r="H8" s="6"/>
      <c r="I8" s="6"/>
      <c r="J8" s="6"/>
      <c r="K8" s="6"/>
    </row>
    <row r="9" spans="2:21" s="27" customFormat="1">
      <c r="B9" s="146" t="s">
        <v>125</v>
      </c>
    </row>
    <row r="10" spans="2:21" s="27" customFormat="1" ht="15" customHeight="1">
      <c r="B10" s="147"/>
    </row>
    <row r="11" spans="2:21" s="27" customFormat="1" ht="13">
      <c r="B11" s="148"/>
    </row>
    <row r="12" spans="2:21" s="26" customFormat="1" ht="13">
      <c r="B12" s="149"/>
      <c r="C12" s="74"/>
      <c r="D12" s="74"/>
      <c r="E12" s="74"/>
      <c r="F12" s="74"/>
      <c r="G12" s="74"/>
      <c r="H12" s="74"/>
      <c r="I12" s="74"/>
      <c r="J12" s="74"/>
      <c r="K12" s="74"/>
    </row>
    <row r="13" spans="2:21" s="94" customFormat="1" ht="18.649999999999999" customHeight="1">
      <c r="B13" s="284" t="s">
        <v>126</v>
      </c>
      <c r="C13" s="285"/>
      <c r="D13" s="286"/>
      <c r="E13" s="112"/>
      <c r="F13" s="287" t="s">
        <v>127</v>
      </c>
      <c r="G13" s="288"/>
      <c r="H13" s="288"/>
      <c r="I13" s="288"/>
      <c r="J13" s="288"/>
      <c r="K13" s="117"/>
      <c r="L13" s="289" t="s">
        <v>128</v>
      </c>
      <c r="M13" s="290"/>
      <c r="N13" s="290"/>
      <c r="O13" s="290"/>
      <c r="P13" s="291"/>
      <c r="Q13" s="142"/>
      <c r="R13" s="275" t="s">
        <v>129</v>
      </c>
      <c r="S13" s="276"/>
      <c r="T13" s="276"/>
      <c r="U13" s="277"/>
    </row>
    <row r="14" spans="2:21" s="94" customFormat="1" ht="18.649999999999999" customHeight="1">
      <c r="B14" s="299" t="s">
        <v>130</v>
      </c>
      <c r="C14" s="297" t="s">
        <v>131</v>
      </c>
      <c r="D14" s="292" t="s">
        <v>132</v>
      </c>
      <c r="E14" s="113"/>
      <c r="F14" s="294" t="s">
        <v>133</v>
      </c>
      <c r="G14" s="294" t="s">
        <v>134</v>
      </c>
      <c r="H14" s="282" t="s">
        <v>135</v>
      </c>
      <c r="I14" s="282" t="s">
        <v>136</v>
      </c>
      <c r="J14" s="282" t="s">
        <v>137</v>
      </c>
      <c r="K14" s="118"/>
      <c r="L14" s="296" t="s">
        <v>138</v>
      </c>
      <c r="M14" s="296" t="s">
        <v>135</v>
      </c>
      <c r="N14" s="296" t="s">
        <v>136</v>
      </c>
      <c r="O14" s="296" t="s">
        <v>137</v>
      </c>
      <c r="P14" s="296" t="s">
        <v>139</v>
      </c>
      <c r="Q14" s="143"/>
      <c r="R14" s="278" t="s">
        <v>140</v>
      </c>
      <c r="S14" s="278" t="s">
        <v>141</v>
      </c>
      <c r="T14" s="278" t="s">
        <v>142</v>
      </c>
      <c r="U14" s="280" t="s">
        <v>143</v>
      </c>
    </row>
    <row r="15" spans="2:21" s="94" customFormat="1" ht="24.75" customHeight="1">
      <c r="B15" s="299"/>
      <c r="C15" s="298"/>
      <c r="D15" s="293"/>
      <c r="E15" s="114"/>
      <c r="F15" s="294"/>
      <c r="G15" s="294"/>
      <c r="H15" s="295"/>
      <c r="I15" s="283"/>
      <c r="J15" s="295"/>
      <c r="K15" s="119"/>
      <c r="L15" s="296"/>
      <c r="M15" s="296"/>
      <c r="N15" s="296"/>
      <c r="O15" s="296"/>
      <c r="P15" s="296"/>
      <c r="Q15" s="144"/>
      <c r="R15" s="279"/>
      <c r="S15" s="279"/>
      <c r="T15" s="279"/>
      <c r="U15" s="281"/>
    </row>
    <row r="16" spans="2:21" ht="24.65" customHeight="1">
      <c r="B16" s="150" t="s">
        <v>98</v>
      </c>
      <c r="C16" s="88"/>
      <c r="D16" s="87"/>
      <c r="E16" s="115"/>
      <c r="F16" s="83" t="s">
        <v>37</v>
      </c>
      <c r="G16" s="84" t="s">
        <v>118</v>
      </c>
      <c r="H16" s="84"/>
      <c r="I16" s="84"/>
      <c r="J16" s="84"/>
      <c r="K16" s="120"/>
      <c r="L16" s="85" t="s">
        <v>121</v>
      </c>
      <c r="M16" s="85"/>
      <c r="N16" s="85"/>
      <c r="O16" s="86"/>
      <c r="P16" s="83"/>
      <c r="Q16" s="116"/>
      <c r="R16" s="83"/>
      <c r="T16" s="83"/>
      <c r="U16" s="83"/>
    </row>
    <row r="17" spans="2:21" ht="24.65" customHeight="1">
      <c r="B17" s="151"/>
      <c r="C17" s="136"/>
      <c r="D17" s="137"/>
      <c r="E17" s="115"/>
      <c r="F17" s="138" t="s">
        <v>38</v>
      </c>
      <c r="G17" s="137"/>
      <c r="H17" s="137"/>
      <c r="I17" s="137"/>
      <c r="J17" s="137"/>
      <c r="K17" s="115"/>
      <c r="L17" s="139" t="s">
        <v>123</v>
      </c>
      <c r="M17" s="139"/>
      <c r="N17" s="139"/>
      <c r="O17" s="140"/>
      <c r="P17" s="138"/>
      <c r="Q17" s="116"/>
      <c r="R17" s="138"/>
      <c r="S17" s="138"/>
      <c r="T17" s="138"/>
      <c r="U17" s="138"/>
    </row>
    <row r="18" spans="2:21" ht="24.65" customHeight="1">
      <c r="B18" s="152"/>
      <c r="C18" s="96"/>
      <c r="D18" s="87"/>
      <c r="E18" s="115"/>
      <c r="F18" s="83"/>
      <c r="G18" s="84"/>
      <c r="H18" s="84"/>
      <c r="I18" s="84"/>
      <c r="J18" s="84"/>
      <c r="K18" s="120"/>
      <c r="L18" s="85"/>
      <c r="M18" s="85"/>
      <c r="N18" s="85"/>
      <c r="O18" s="86"/>
      <c r="P18" s="83"/>
      <c r="Q18" s="116"/>
      <c r="R18" s="83"/>
      <c r="S18" s="83"/>
      <c r="T18" s="83"/>
      <c r="U18" s="83"/>
    </row>
    <row r="19" spans="2:21" ht="24.65" customHeight="1">
      <c r="B19" s="138"/>
      <c r="C19" s="141"/>
      <c r="D19" s="138"/>
      <c r="E19" s="116"/>
      <c r="F19" s="138"/>
      <c r="G19" s="137"/>
      <c r="H19" s="137"/>
      <c r="I19" s="137"/>
      <c r="J19" s="137"/>
      <c r="K19" s="115"/>
      <c r="L19" s="139"/>
      <c r="M19" s="139"/>
      <c r="N19" s="139"/>
      <c r="O19" s="138"/>
      <c r="P19" s="138"/>
      <c r="Q19" s="116"/>
      <c r="R19" s="138"/>
      <c r="S19" s="138"/>
      <c r="T19" s="138"/>
      <c r="U19" s="138"/>
    </row>
    <row r="20" spans="2:21" ht="24.65" customHeight="1">
      <c r="B20" s="83"/>
      <c r="C20" s="88"/>
      <c r="D20" s="83"/>
      <c r="E20" s="116"/>
      <c r="F20" s="83"/>
      <c r="G20" s="84"/>
      <c r="H20" s="84"/>
      <c r="I20" s="84"/>
      <c r="J20" s="84"/>
      <c r="K20" s="120"/>
      <c r="L20" s="85"/>
      <c r="M20" s="85"/>
      <c r="N20" s="85"/>
      <c r="O20" s="83"/>
      <c r="P20" s="83"/>
      <c r="Q20" s="116"/>
      <c r="R20" s="83"/>
      <c r="S20" s="83"/>
      <c r="T20" s="83"/>
      <c r="U20" s="83"/>
    </row>
    <row r="21" spans="2:21" ht="24.65" customHeight="1">
      <c r="B21" s="138"/>
      <c r="C21" s="141"/>
      <c r="D21" s="138"/>
      <c r="E21" s="116"/>
      <c r="F21" s="138"/>
      <c r="G21" s="137"/>
      <c r="H21" s="137"/>
      <c r="I21" s="137"/>
      <c r="J21" s="137"/>
      <c r="K21" s="115"/>
      <c r="L21" s="139"/>
      <c r="M21" s="139"/>
      <c r="N21" s="139"/>
      <c r="O21" s="138"/>
      <c r="P21" s="138"/>
      <c r="Q21" s="116"/>
      <c r="R21" s="138"/>
      <c r="S21" s="138"/>
      <c r="T21" s="138"/>
      <c r="U21" s="138"/>
    </row>
    <row r="22" spans="2:21" ht="24.65" customHeight="1">
      <c r="B22" s="83"/>
      <c r="C22" s="88"/>
      <c r="D22" s="83"/>
      <c r="E22" s="116"/>
      <c r="F22" s="83"/>
      <c r="G22" s="84"/>
      <c r="H22" s="84"/>
      <c r="I22" s="84"/>
      <c r="J22" s="84"/>
      <c r="K22" s="120"/>
      <c r="L22" s="85"/>
      <c r="M22" s="85"/>
      <c r="N22" s="85"/>
      <c r="O22" s="83"/>
      <c r="P22" s="83"/>
      <c r="Q22" s="116"/>
      <c r="R22" s="83"/>
      <c r="S22" s="83"/>
      <c r="T22" s="83"/>
      <c r="U22" s="83"/>
    </row>
    <row r="23" spans="2:21" ht="24.65" customHeight="1">
      <c r="B23" s="151"/>
      <c r="C23" s="136"/>
      <c r="D23" s="137"/>
      <c r="E23" s="115"/>
      <c r="F23" s="138"/>
      <c r="G23" s="137"/>
      <c r="H23" s="137"/>
      <c r="I23" s="137"/>
      <c r="J23" s="137"/>
      <c r="K23" s="115"/>
      <c r="L23" s="139"/>
      <c r="M23" s="139"/>
      <c r="N23" s="139"/>
      <c r="O23" s="140"/>
      <c r="P23" s="138"/>
      <c r="Q23" s="116"/>
      <c r="R23" s="138"/>
      <c r="S23" s="138"/>
      <c r="T23" s="138"/>
      <c r="U23" s="138"/>
    </row>
    <row r="24" spans="2:21" ht="24.65" customHeight="1">
      <c r="B24" s="152"/>
      <c r="C24" s="96"/>
      <c r="D24" s="87"/>
      <c r="E24" s="115"/>
      <c r="F24" s="83"/>
      <c r="G24" s="84"/>
      <c r="H24" s="84"/>
      <c r="I24" s="84"/>
      <c r="J24" s="84"/>
      <c r="K24" s="120"/>
      <c r="L24" s="85"/>
      <c r="M24" s="85"/>
      <c r="N24" s="85"/>
      <c r="O24" s="86"/>
      <c r="P24" s="83"/>
      <c r="Q24" s="116"/>
      <c r="R24" s="83"/>
      <c r="S24" s="83"/>
      <c r="T24" s="83"/>
      <c r="U24" s="83"/>
    </row>
    <row r="25" spans="2:21" ht="24.65" customHeight="1">
      <c r="B25" s="138"/>
      <c r="C25" s="141"/>
      <c r="D25" s="138"/>
      <c r="E25" s="116"/>
      <c r="F25" s="138"/>
      <c r="G25" s="137"/>
      <c r="H25" s="137"/>
      <c r="I25" s="137"/>
      <c r="J25" s="137"/>
      <c r="K25" s="115"/>
      <c r="L25" s="139"/>
      <c r="M25" s="139"/>
      <c r="N25" s="139"/>
      <c r="O25" s="138"/>
      <c r="P25" s="138"/>
      <c r="Q25" s="116"/>
      <c r="R25" s="138"/>
      <c r="S25" s="138"/>
      <c r="T25" s="138"/>
      <c r="U25" s="138"/>
    </row>
    <row r="26" spans="2:21" ht="24.65" customHeight="1">
      <c r="B26" s="83"/>
      <c r="C26" s="88"/>
      <c r="D26" s="83"/>
      <c r="E26" s="116"/>
      <c r="F26" s="83"/>
      <c r="G26" s="84"/>
      <c r="H26" s="84"/>
      <c r="I26" s="84"/>
      <c r="J26" s="84"/>
      <c r="K26" s="120"/>
      <c r="L26" s="85"/>
      <c r="M26" s="85"/>
      <c r="N26" s="85"/>
      <c r="O26" s="83"/>
      <c r="P26" s="83"/>
      <c r="Q26" s="116"/>
      <c r="R26" s="83"/>
      <c r="S26" s="83"/>
      <c r="T26" s="83"/>
      <c r="U26" s="83"/>
    </row>
    <row r="27" spans="2:21" ht="24.65" customHeight="1">
      <c r="B27" s="138"/>
      <c r="C27" s="141"/>
      <c r="D27" s="138"/>
      <c r="E27" s="116"/>
      <c r="F27" s="138"/>
      <c r="G27" s="137"/>
      <c r="H27" s="137"/>
      <c r="I27" s="137"/>
      <c r="J27" s="137"/>
      <c r="K27" s="115"/>
      <c r="L27" s="139"/>
      <c r="M27" s="139"/>
      <c r="N27" s="139"/>
      <c r="O27" s="138"/>
      <c r="P27" s="138"/>
      <c r="Q27" s="116"/>
      <c r="R27" s="138"/>
      <c r="S27" s="138"/>
      <c r="T27" s="138"/>
      <c r="U27" s="138"/>
    </row>
    <row r="28" spans="2:21" ht="24.65" customHeight="1">
      <c r="B28" s="83"/>
      <c r="C28" s="88"/>
      <c r="D28" s="83"/>
      <c r="E28" s="116"/>
      <c r="F28" s="83"/>
      <c r="G28" s="84"/>
      <c r="H28" s="84"/>
      <c r="I28" s="84"/>
      <c r="J28" s="84"/>
      <c r="K28" s="120"/>
      <c r="L28" s="85"/>
      <c r="M28" s="85"/>
      <c r="N28" s="85"/>
      <c r="O28" s="83"/>
      <c r="P28" s="83"/>
      <c r="Q28" s="116"/>
      <c r="R28" s="83"/>
      <c r="S28" s="83"/>
      <c r="T28" s="83"/>
      <c r="U28" s="83"/>
    </row>
    <row r="29" spans="2:21" ht="24.65" customHeight="1">
      <c r="B29" s="151"/>
      <c r="C29" s="136"/>
      <c r="D29" s="137"/>
      <c r="E29" s="115"/>
      <c r="F29" s="138"/>
      <c r="G29" s="137"/>
      <c r="H29" s="137"/>
      <c r="I29" s="137"/>
      <c r="J29" s="137"/>
      <c r="K29" s="115"/>
      <c r="L29" s="139"/>
      <c r="M29" s="139"/>
      <c r="N29" s="139"/>
      <c r="O29" s="140"/>
      <c r="P29" s="138"/>
      <c r="Q29" s="116"/>
      <c r="R29" s="138"/>
      <c r="S29" s="138"/>
      <c r="T29" s="138"/>
      <c r="U29" s="138"/>
    </row>
    <row r="30" spans="2:21" ht="24.65" customHeight="1">
      <c r="B30" s="152"/>
      <c r="C30" s="96"/>
      <c r="D30" s="87"/>
      <c r="E30" s="115"/>
      <c r="F30" s="83"/>
      <c r="G30" s="84"/>
      <c r="H30" s="84"/>
      <c r="I30" s="84"/>
      <c r="J30" s="84"/>
      <c r="K30" s="120"/>
      <c r="L30" s="85"/>
      <c r="M30" s="85"/>
      <c r="N30" s="85"/>
      <c r="O30" s="86"/>
      <c r="P30" s="83"/>
      <c r="Q30" s="116"/>
      <c r="R30" s="83"/>
      <c r="S30" s="83"/>
      <c r="T30" s="83"/>
      <c r="U30" s="83"/>
    </row>
    <row r="31" spans="2:21" ht="24.65" customHeight="1">
      <c r="B31" s="138"/>
      <c r="C31" s="141"/>
      <c r="D31" s="138"/>
      <c r="E31" s="116"/>
      <c r="F31" s="138"/>
      <c r="G31" s="137"/>
      <c r="H31" s="137"/>
      <c r="I31" s="137"/>
      <c r="J31" s="137"/>
      <c r="K31" s="115"/>
      <c r="L31" s="139"/>
      <c r="M31" s="139"/>
      <c r="N31" s="139"/>
      <c r="O31" s="138"/>
      <c r="P31" s="138"/>
      <c r="Q31" s="116"/>
      <c r="R31" s="138"/>
      <c r="S31" s="138"/>
      <c r="T31" s="138"/>
      <c r="U31" s="138"/>
    </row>
    <row r="32" spans="2:21" ht="24.65" customHeight="1">
      <c r="B32" s="83"/>
      <c r="C32" s="88"/>
      <c r="D32" s="83"/>
      <c r="E32" s="116"/>
      <c r="F32" s="83"/>
      <c r="G32" s="84"/>
      <c r="H32" s="84"/>
      <c r="I32" s="84"/>
      <c r="J32" s="84"/>
      <c r="K32" s="120"/>
      <c r="L32" s="85"/>
      <c r="M32" s="85"/>
      <c r="N32" s="85"/>
      <c r="O32" s="83"/>
      <c r="P32" s="83"/>
      <c r="Q32" s="116"/>
      <c r="R32" s="83"/>
      <c r="S32" s="83"/>
      <c r="T32" s="83"/>
      <c r="U32" s="83"/>
    </row>
    <row r="33" spans="2:21" ht="24.65" customHeight="1">
      <c r="B33" s="138"/>
      <c r="C33" s="141"/>
      <c r="D33" s="138"/>
      <c r="E33" s="116"/>
      <c r="F33" s="138"/>
      <c r="G33" s="137"/>
      <c r="H33" s="137"/>
      <c r="I33" s="137"/>
      <c r="J33" s="137"/>
      <c r="K33" s="115"/>
      <c r="L33" s="139"/>
      <c r="M33" s="139"/>
      <c r="N33" s="139"/>
      <c r="O33" s="138"/>
      <c r="P33" s="138"/>
      <c r="Q33" s="116"/>
      <c r="R33" s="138"/>
      <c r="S33" s="138"/>
      <c r="T33" s="138"/>
      <c r="U33" s="138"/>
    </row>
    <row r="34" spans="2:21" ht="24.65" customHeight="1">
      <c r="B34" s="83"/>
      <c r="C34" s="88"/>
      <c r="D34" s="83"/>
      <c r="E34" s="116"/>
      <c r="F34" s="83"/>
      <c r="G34" s="84"/>
      <c r="H34" s="84"/>
      <c r="I34" s="84"/>
      <c r="J34" s="84"/>
      <c r="K34" s="120"/>
      <c r="L34" s="85"/>
      <c r="M34" s="85"/>
      <c r="N34" s="85"/>
      <c r="O34" s="83"/>
      <c r="P34" s="83"/>
      <c r="Q34" s="116"/>
      <c r="R34" s="83"/>
      <c r="S34" s="83"/>
      <c r="T34" s="83"/>
      <c r="U34" s="83"/>
    </row>
  </sheetData>
  <mergeCells count="21">
    <mergeCell ref="I14:I15"/>
    <mergeCell ref="B13:D13"/>
    <mergeCell ref="F13:J13"/>
    <mergeCell ref="L13:P13"/>
    <mergeCell ref="D14:D15"/>
    <mergeCell ref="F14:F15"/>
    <mergeCell ref="J14:J15"/>
    <mergeCell ref="G14:G15"/>
    <mergeCell ref="L14:L15"/>
    <mergeCell ref="O14:O15"/>
    <mergeCell ref="P14:P15"/>
    <mergeCell ref="H14:H15"/>
    <mergeCell ref="M14:M15"/>
    <mergeCell ref="N14:N15"/>
    <mergeCell ref="C14:C15"/>
    <mergeCell ref="B14:B15"/>
    <mergeCell ref="R13:U13"/>
    <mergeCell ref="R14:R15"/>
    <mergeCell ref="S14:S15"/>
    <mergeCell ref="T14:T15"/>
    <mergeCell ref="U14:U15"/>
  </mergeCells>
  <conditionalFormatting sqref="G16:K34">
    <cfRule type="expression" dxfId="0" priority="2">
      <formula>$F16="no"</formula>
    </cfRule>
  </conditionalFormatting>
  <dataValidations count="4">
    <dataValidation type="list" allowBlank="1" showInputMessage="1" showErrorMessage="1" sqref="L16:L34" xr:uid="{00000000-0002-0000-0300-000000000000}">
      <formula1>$L$1:$L$3</formula1>
    </dataValidation>
    <dataValidation type="list" allowBlank="1" showInputMessage="1" showErrorMessage="1" sqref="K16:K34 G17:G34 F16:F34" xr:uid="{00000000-0002-0000-0300-000001000000}">
      <formula1>$F$1:$F$2</formula1>
    </dataValidation>
    <dataValidation type="list" allowBlank="1" showInputMessage="1" showErrorMessage="1" sqref="G17:G34 K16:K34" xr:uid="{00000000-0002-0000-0300-000002000000}">
      <formula1>#REF!</formula1>
    </dataValidation>
    <dataValidation type="list" allowBlank="1" showInputMessage="1" showErrorMessage="1" sqref="G16" xr:uid="{00000000-0002-0000-0300-000003000000}">
      <formula1>$G$1:$G$4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1.CONTEXTO</vt:lpstr>
      <vt:lpstr>2.CONTEXTO</vt:lpstr>
      <vt:lpstr>2.HEAT MAP</vt:lpstr>
      <vt:lpstr>3.ANALISIS</vt:lpstr>
      <vt:lpstr>'2.HEAT MAP'!Área_de_impresión</vt:lpstr>
    </vt:vector>
  </TitlesOfParts>
  <Manager/>
  <Company>SFP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Administración de Riesgos Insttucional</dc:title>
  <dc:subject/>
  <dc:creator>Carlos</dc:creator>
  <cp:keywords/>
  <dc:description/>
  <cp:lastModifiedBy>Flor Maria Cota Garcia</cp:lastModifiedBy>
  <cp:revision/>
  <dcterms:created xsi:type="dcterms:W3CDTF">2010-08-25T14:37:15Z</dcterms:created>
  <dcterms:modified xsi:type="dcterms:W3CDTF">2024-06-13T21:15:45Z</dcterms:modified>
  <cp:category/>
  <cp:contentStatus/>
</cp:coreProperties>
</file>